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mailmissouri.sharepoint.com/sites/AgIntelTEAM-Ogrp/Shared Documents/Machinery and equipment assessment/"/>
    </mc:Choice>
  </mc:AlternateContent>
  <xr:revisionPtr revIDLastSave="862" documentId="8_{B4B122F6-7AEB-46E2-AD3B-F9245DC09837}" xr6:coauthVersionLast="47" xr6:coauthVersionMax="47" xr10:uidLastSave="{7153B9EE-26CC-4782-B526-8FEAB5ED8983}"/>
  <bookViews>
    <workbookView xWindow="-108" yWindow="-108" windowWidth="23256" windowHeight="12456" tabRatio="646" xr2:uid="{54431544-FE33-403E-AC46-21E24D66CA3F}"/>
  </bookViews>
  <sheets>
    <sheet name="Welcome" sheetId="13" r:id="rId1"/>
    <sheet name="Cattle - make own hay" sheetId="18" r:id="rId2"/>
    <sheet name="Cattle - buy hay" sheetId="14" r:id="rId3"/>
    <sheet name="Hogs" sheetId="16" r:id="rId4"/>
    <sheet name="Milk" sheetId="17" r:id="rId5"/>
    <sheet name="Cheese" sheetId="2" r:id="rId6"/>
    <sheet name="Chicken" sheetId="19" r:id="rId7"/>
    <sheet name="Eggs" sheetId="20" r:id="rId8"/>
    <sheet name="Turkey" sheetId="2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20" l="1"/>
  <c r="E15" i="20"/>
  <c r="G15" i="20"/>
  <c r="D16" i="20"/>
  <c r="E16" i="20"/>
  <c r="G16" i="20"/>
  <c r="D17" i="20"/>
  <c r="E17" i="20"/>
  <c r="G17" i="20"/>
  <c r="D18" i="20"/>
  <c r="E18" i="20"/>
  <c r="G18" i="20"/>
  <c r="D19" i="20"/>
  <c r="E19" i="20"/>
  <c r="G19" i="20"/>
  <c r="D20" i="20"/>
  <c r="E20" i="20"/>
  <c r="G20" i="20"/>
  <c r="D17" i="19"/>
  <c r="E17" i="19"/>
  <c r="G17" i="19"/>
  <c r="H20" i="21"/>
  <c r="D19" i="21"/>
  <c r="E19" i="21"/>
  <c r="G19" i="21"/>
  <c r="D18" i="21"/>
  <c r="E18" i="21"/>
  <c r="G18" i="21"/>
  <c r="D17" i="21"/>
  <c r="E17" i="21"/>
  <c r="G17" i="21"/>
  <c r="D16" i="21"/>
  <c r="E16" i="21"/>
  <c r="G16" i="21"/>
  <c r="D15" i="21"/>
  <c r="E15" i="21"/>
  <c r="G15" i="21"/>
  <c r="D14" i="21"/>
  <c r="E14" i="21"/>
  <c r="G14" i="21"/>
  <c r="D13" i="21"/>
  <c r="E13" i="21"/>
  <c r="G13" i="21"/>
  <c r="D12" i="21"/>
  <c r="E12" i="21"/>
  <c r="G12" i="21"/>
  <c r="D11" i="21"/>
  <c r="E11" i="21"/>
  <c r="G11" i="21"/>
  <c r="D10" i="21"/>
  <c r="E10" i="21"/>
  <c r="G10" i="21"/>
  <c r="H28" i="20"/>
  <c r="D27" i="20"/>
  <c r="E27" i="20"/>
  <c r="G27" i="20"/>
  <c r="D26" i="20"/>
  <c r="E26" i="20"/>
  <c r="G26" i="20"/>
  <c r="D25" i="20"/>
  <c r="E25" i="20"/>
  <c r="G25" i="20"/>
  <c r="D24" i="20"/>
  <c r="E24" i="20"/>
  <c r="G24" i="20"/>
  <c r="D23" i="20"/>
  <c r="E23" i="20"/>
  <c r="G23" i="20"/>
  <c r="D22" i="20"/>
  <c r="E22" i="20"/>
  <c r="G22" i="20"/>
  <c r="D21" i="20"/>
  <c r="E21" i="20"/>
  <c r="G21" i="20"/>
  <c r="D14" i="20"/>
  <c r="E14" i="20"/>
  <c r="G14" i="20"/>
  <c r="D13" i="20"/>
  <c r="E13" i="20"/>
  <c r="G13" i="20"/>
  <c r="D12" i="20"/>
  <c r="E12" i="20"/>
  <c r="G12" i="20"/>
  <c r="D11" i="20"/>
  <c r="E11" i="20"/>
  <c r="G11" i="20"/>
  <c r="D10" i="20"/>
  <c r="E10" i="20"/>
  <c r="G10" i="20"/>
  <c r="H19" i="19"/>
  <c r="D18" i="19"/>
  <c r="E18" i="19"/>
  <c r="G18" i="19"/>
  <c r="D16" i="19"/>
  <c r="E16" i="19"/>
  <c r="G16" i="19"/>
  <c r="D15" i="19"/>
  <c r="E15" i="19"/>
  <c r="G15" i="19"/>
  <c r="D14" i="19"/>
  <c r="E14" i="19"/>
  <c r="G14" i="19"/>
  <c r="D13" i="19"/>
  <c r="E13" i="19"/>
  <c r="G13" i="19"/>
  <c r="D12" i="19"/>
  <c r="E12" i="19"/>
  <c r="G12" i="19"/>
  <c r="D11" i="19"/>
  <c r="E11" i="19"/>
  <c r="G11" i="19"/>
  <c r="D10" i="19"/>
  <c r="E10" i="19"/>
  <c r="G10" i="19"/>
  <c r="D10" i="18"/>
  <c r="E10" i="18" s="1"/>
  <c r="G10" i="18" s="1"/>
  <c r="D11" i="18"/>
  <c r="E11" i="18" s="1"/>
  <c r="G11" i="18" s="1"/>
  <c r="D13" i="18"/>
  <c r="E13" i="18"/>
  <c r="G13" i="18"/>
  <c r="D16" i="18"/>
  <c r="E16" i="18"/>
  <c r="G16" i="18"/>
  <c r="D21" i="18"/>
  <c r="E21" i="18"/>
  <c r="G21" i="18"/>
  <c r="D22" i="18"/>
  <c r="E22" i="18"/>
  <c r="G22" i="18"/>
  <c r="D14" i="18"/>
  <c r="E14" i="18"/>
  <c r="G14" i="18"/>
  <c r="D15" i="18"/>
  <c r="E15" i="18"/>
  <c r="G15" i="18"/>
  <c r="D17" i="18"/>
  <c r="D18" i="18"/>
  <c r="E18" i="18"/>
  <c r="G18" i="18"/>
  <c r="E17" i="18"/>
  <c r="G17" i="18"/>
  <c r="H22" i="18"/>
  <c r="D20" i="18"/>
  <c r="E20" i="18"/>
  <c r="G20" i="18"/>
  <c r="D19" i="18"/>
  <c r="E19" i="18"/>
  <c r="G19" i="18"/>
  <c r="D12" i="18"/>
  <c r="E12" i="18"/>
  <c r="G12" i="18"/>
  <c r="D17" i="2"/>
  <c r="E17" i="2"/>
  <c r="G17" i="2"/>
  <c r="D18" i="2"/>
  <c r="E18" i="2"/>
  <c r="G18" i="2"/>
  <c r="D19" i="2"/>
  <c r="E19" i="2"/>
  <c r="G19" i="2"/>
  <c r="D20" i="2"/>
  <c r="E20" i="2"/>
  <c r="G20" i="2"/>
  <c r="D21" i="2"/>
  <c r="E21" i="2"/>
  <c r="G21" i="2"/>
  <c r="D22" i="2"/>
  <c r="E22" i="2"/>
  <c r="G22" i="2"/>
  <c r="D11" i="14"/>
  <c r="E11" i="14"/>
  <c r="D12" i="14"/>
  <c r="E12" i="14"/>
  <c r="D13" i="14"/>
  <c r="E13" i="14"/>
  <c r="D14" i="14"/>
  <c r="E14" i="14"/>
  <c r="D15" i="14"/>
  <c r="E15" i="14"/>
  <c r="D16" i="14"/>
  <c r="E16" i="14"/>
  <c r="D17" i="14"/>
  <c r="E17" i="14"/>
  <c r="D11" i="16"/>
  <c r="E11" i="16"/>
  <c r="D12" i="16"/>
  <c r="D13" i="16"/>
  <c r="E13" i="16"/>
  <c r="D14" i="16"/>
  <c r="E14" i="16"/>
  <c r="D15" i="16"/>
  <c r="E15" i="16"/>
  <c r="G15" i="16"/>
  <c r="D16" i="16"/>
  <c r="E16" i="16"/>
  <c r="D17" i="16"/>
  <c r="E17" i="16"/>
  <c r="D18" i="16"/>
  <c r="E18" i="16"/>
  <c r="D19" i="16"/>
  <c r="E19" i="16"/>
  <c r="D20" i="16"/>
  <c r="E20" i="16"/>
  <c r="D21" i="16"/>
  <c r="E21" i="16"/>
  <c r="D11" i="17"/>
  <c r="E11" i="17"/>
  <c r="G11" i="17"/>
  <c r="D12" i="17"/>
  <c r="E12" i="17"/>
  <c r="G12" i="17"/>
  <c r="D13" i="17"/>
  <c r="E13" i="17"/>
  <c r="G13" i="17"/>
  <c r="D14" i="17"/>
  <c r="E14" i="17"/>
  <c r="G14" i="17"/>
  <c r="D15" i="17"/>
  <c r="E15" i="17"/>
  <c r="D16" i="17"/>
  <c r="E16" i="17"/>
  <c r="D17" i="17"/>
  <c r="E17" i="17"/>
  <c r="D18" i="17"/>
  <c r="E18" i="17"/>
  <c r="D19" i="17"/>
  <c r="E19" i="17"/>
  <c r="D20" i="17"/>
  <c r="D21" i="17"/>
  <c r="E21" i="17"/>
  <c r="D22" i="17"/>
  <c r="E22" i="17"/>
  <c r="D23" i="17"/>
  <c r="E23" i="17"/>
  <c r="G23" i="17"/>
  <c r="D24" i="17"/>
  <c r="E24" i="17"/>
  <c r="G24" i="17"/>
  <c r="D25" i="17"/>
  <c r="E25" i="17"/>
  <c r="G25" i="17"/>
  <c r="D26" i="17"/>
  <c r="E26" i="17"/>
  <c r="G26" i="17"/>
  <c r="D27" i="17"/>
  <c r="E27" i="17"/>
  <c r="D28" i="17"/>
  <c r="E28" i="17"/>
  <c r="D29" i="17"/>
  <c r="D30" i="17"/>
  <c r="E30" i="17"/>
  <c r="H31" i="17"/>
  <c r="D10" i="17"/>
  <c r="E10" i="17"/>
  <c r="G10" i="17"/>
  <c r="H22" i="16"/>
  <c r="D10" i="16"/>
  <c r="E10" i="16"/>
  <c r="G10" i="16"/>
  <c r="B28" i="21"/>
  <c r="B36" i="20"/>
  <c r="F21" i="21"/>
  <c r="F29" i="20"/>
  <c r="B27" i="19"/>
  <c r="F20" i="19"/>
  <c r="E29" i="17"/>
  <c r="G29" i="17"/>
  <c r="G22" i="17"/>
  <c r="G30" i="17"/>
  <c r="G18" i="17"/>
  <c r="G17" i="17"/>
  <c r="G28" i="17"/>
  <c r="G16" i="17"/>
  <c r="E20" i="17"/>
  <c r="G20" i="17"/>
  <c r="G27" i="17"/>
  <c r="G15" i="17"/>
  <c r="G21" i="17"/>
  <c r="G19" i="17"/>
  <c r="G17" i="16"/>
  <c r="G16" i="16"/>
  <c r="E12" i="16"/>
  <c r="G12" i="16"/>
  <c r="G14" i="16"/>
  <c r="G13" i="16"/>
  <c r="G11" i="16"/>
  <c r="G21" i="16"/>
  <c r="G20" i="16"/>
  <c r="G19" i="16"/>
  <c r="G18" i="16"/>
  <c r="H17" i="14"/>
  <c r="G17" i="14"/>
  <c r="G16" i="14"/>
  <c r="G15" i="14"/>
  <c r="G14" i="14"/>
  <c r="G13" i="14"/>
  <c r="G12" i="14"/>
  <c r="G11" i="14"/>
  <c r="D10" i="14"/>
  <c r="E10" i="14"/>
  <c r="B39" i="17"/>
  <c r="F32" i="17"/>
  <c r="F23" i="16"/>
  <c r="B30" i="16"/>
  <c r="G10" i="14"/>
  <c r="H30" i="2"/>
  <c r="F19" i="14"/>
  <c r="B26" i="14"/>
  <c r="D28" i="2"/>
  <c r="D14" i="2"/>
  <c r="D29" i="2"/>
  <c r="D27" i="2"/>
  <c r="D26" i="2"/>
  <c r="D25" i="2"/>
  <c r="D24" i="2"/>
  <c r="D23" i="2"/>
  <c r="D16" i="2"/>
  <c r="D15" i="2"/>
  <c r="D13" i="2"/>
  <c r="D12" i="2"/>
  <c r="D11" i="2"/>
  <c r="E11" i="2"/>
  <c r="D10" i="2"/>
  <c r="E10" i="2"/>
  <c r="E14" i="2"/>
  <c r="G14" i="2"/>
  <c r="E15" i="2"/>
  <c r="G15" i="2"/>
  <c r="E23" i="2"/>
  <c r="G23" i="2"/>
  <c r="E24" i="2"/>
  <c r="G24" i="2"/>
  <c r="E25" i="2"/>
  <c r="G25" i="2"/>
  <c r="E26" i="2"/>
  <c r="G26" i="2"/>
  <c r="E27" i="2"/>
  <c r="G27" i="2"/>
  <c r="E29" i="2"/>
  <c r="G29" i="2"/>
  <c r="E28" i="2"/>
  <c r="G28" i="2"/>
  <c r="E12" i="2"/>
  <c r="G12" i="2"/>
  <c r="E13" i="2"/>
  <c r="E16" i="2"/>
  <c r="G16" i="2"/>
  <c r="G11" i="2"/>
  <c r="G10" i="2"/>
  <c r="B38" i="2"/>
  <c r="G13" i="2"/>
  <c r="F31" i="2"/>
  <c r="B31" i="18" l="1"/>
  <c r="F24" i="18"/>
</calcChain>
</file>

<file path=xl/sharedStrings.xml><?xml version="1.0" encoding="utf-8"?>
<sst xmlns="http://schemas.openxmlformats.org/spreadsheetml/2006/main" count="332" uniqueCount="119">
  <si>
    <t>Machinery and Equipment Assessment</t>
  </si>
  <si>
    <t>Created: 7/2024</t>
  </si>
  <si>
    <t xml:space="preserve">To use the tool, follow these steps.  </t>
  </si>
  <si>
    <r>
      <rPr>
        <b/>
        <sz val="11"/>
        <color rgb="FF000000"/>
        <rFont val="Segoe UI"/>
        <family val="2"/>
      </rPr>
      <t>3. For each item listed, mark whether you already own it or could access it through a lease or a hired custom operator</t>
    </r>
    <r>
      <rPr>
        <sz val="11"/>
        <color rgb="FF000000"/>
        <rFont val="Segoe UI"/>
        <family val="2"/>
      </rPr>
      <t>. Your responses will be used to assess whether your existing machinery and equipment access suits a given enterprise.</t>
    </r>
  </si>
  <si>
    <r>
      <t xml:space="preserve">4. Interpret your score, </t>
    </r>
    <r>
      <rPr>
        <sz val="11"/>
        <color theme="1"/>
        <rFont val="Segoe UI"/>
        <family val="2"/>
      </rPr>
      <t>which is based on two factors: 1) your responses about machinery and equipment access and 2) weights denoting each machinery and equipment item's relative importance. An overall score closer to 100 suggests a better fit between an enterprise's needs and your machinery and equipment access. If you lack access to a highly important piece of machinery or equipment — noted by a "10" in the relative importance column — then the tool will point out that and prompt you to consider what that means for the viability of an enterprise on your farm.</t>
    </r>
  </si>
  <si>
    <t>Cow-Calf (make own hay)</t>
  </si>
  <si>
    <t>Machinery and Equipment Likely Used in this Enterprise</t>
  </si>
  <si>
    <t>Access Assessment</t>
  </si>
  <si>
    <t>Points</t>
  </si>
  <si>
    <t>Subtotal (=points * relative importance score)</t>
  </si>
  <si>
    <t>Answers</t>
  </si>
  <si>
    <t>Already own? (Y/N)</t>
  </si>
  <si>
    <t>Available for custom hire or lease? (Y/N)</t>
  </si>
  <si>
    <t>Y Y</t>
  </si>
  <si>
    <t>Y N</t>
  </si>
  <si>
    <t xml:space="preserve">Pickup truck </t>
  </si>
  <si>
    <t>N Y</t>
  </si>
  <si>
    <t>Loader for tractor</t>
  </si>
  <si>
    <t>N N</t>
  </si>
  <si>
    <t>Mower/conditioner</t>
  </si>
  <si>
    <t>Tedder</t>
  </si>
  <si>
    <t>Rake</t>
  </si>
  <si>
    <t>Round baler</t>
  </si>
  <si>
    <t>Bale spear</t>
  </si>
  <si>
    <t>Trailer (hay)</t>
  </si>
  <si>
    <t>Bale rings</t>
  </si>
  <si>
    <t>Cattle work chute &amp; pen</t>
  </si>
  <si>
    <t>Sprayer</t>
  </si>
  <si>
    <t>Trailer (cattle)</t>
  </si>
  <si>
    <t>Points possible</t>
  </si>
  <si>
    <t>Machinery and Equipment Access Score</t>
  </si>
  <si>
    <t>Based on your responses, your access to machinery and equipment is …</t>
  </si>
  <si>
    <t>0-33 score</t>
  </si>
  <si>
    <t>unsuitable for this enterprise</t>
  </si>
  <si>
    <t>34-66 score</t>
  </si>
  <si>
    <t>moderately suited for this enterprise</t>
  </si>
  <si>
    <t>67-100 score</t>
  </si>
  <si>
    <t>well-suited for this enterprise</t>
  </si>
  <si>
    <t>Creep feeder</t>
  </si>
  <si>
    <t>Larger feeder</t>
  </si>
  <si>
    <t>Feed wagon</t>
  </si>
  <si>
    <t>Water tank</t>
  </si>
  <si>
    <t>Water buggy</t>
  </si>
  <si>
    <t>Huts</t>
  </si>
  <si>
    <t>Hog work chute &amp; pen</t>
  </si>
  <si>
    <t>Trailer (hogs)</t>
  </si>
  <si>
    <t xml:space="preserve">Grass-Fed or Pasture-Raised Milk </t>
  </si>
  <si>
    <t>Blade/manure scraper</t>
  </si>
  <si>
    <t>Milking machines</t>
  </si>
  <si>
    <t>Fencing equipment</t>
  </si>
  <si>
    <t>Silage cutter</t>
  </si>
  <si>
    <t>Silage wagon</t>
  </si>
  <si>
    <t>Mower</t>
  </si>
  <si>
    <t>Square baler</t>
  </si>
  <si>
    <t>Hay trailer</t>
  </si>
  <si>
    <t>Silage feeder trailer</t>
  </si>
  <si>
    <t>Hay and supplement feeders</t>
  </si>
  <si>
    <t>Water tanks and pumps</t>
  </si>
  <si>
    <t xml:space="preserve">Grass-Fed or Pasture-Raised Cheese </t>
  </si>
  <si>
    <t xml:space="preserve">Separator </t>
  </si>
  <si>
    <t xml:space="preserve">Pasteurizer </t>
  </si>
  <si>
    <t>Cheese vat</t>
  </si>
  <si>
    <t>Cheese press</t>
  </si>
  <si>
    <t>Cheese hoops</t>
  </si>
  <si>
    <t>Brine tank</t>
  </si>
  <si>
    <t>Drain table</t>
  </si>
  <si>
    <t>Cheese knives</t>
  </si>
  <si>
    <t>Molds</t>
  </si>
  <si>
    <t>Sinks</t>
  </si>
  <si>
    <t>pH reader</t>
  </si>
  <si>
    <t>Thermometers</t>
  </si>
  <si>
    <t>Measuring cups and spoons</t>
  </si>
  <si>
    <t>Aging racks</t>
  </si>
  <si>
    <t>Cleaning/sterilizing equipment</t>
  </si>
  <si>
    <t>Packaging machines</t>
  </si>
  <si>
    <t>Refrigerator/cooler</t>
  </si>
  <si>
    <t>Pastured Chicken</t>
  </si>
  <si>
    <t>Brooder</t>
  </si>
  <si>
    <t>Heat lamp</t>
  </si>
  <si>
    <t>Feeders</t>
  </si>
  <si>
    <t>Waterers</t>
  </si>
  <si>
    <t>Crates for bird transportation</t>
  </si>
  <si>
    <t>Pastured Eggs</t>
  </si>
  <si>
    <t>Nest boxes</t>
  </si>
  <si>
    <t>Misters or shades</t>
  </si>
  <si>
    <t>Perches</t>
  </si>
  <si>
    <t>Supplemental coop lighting</t>
  </si>
  <si>
    <t>Light timer</t>
  </si>
  <si>
    <t>Washing equipment</t>
  </si>
  <si>
    <t>Candling equipment</t>
  </si>
  <si>
    <t>Egg crates</t>
  </si>
  <si>
    <t>Pasture-Raised Turkey</t>
  </si>
  <si>
    <t xml:space="preserve">Relative Importance Scale (1 to 10, where 10 = highly important) </t>
  </si>
  <si>
    <r>
      <t xml:space="preserve">For each machinery and equipment item listed, enter a Y </t>
    </r>
    <r>
      <rPr>
        <b/>
        <sz val="11"/>
        <rFont val="Segoe UI"/>
        <family val="2"/>
      </rPr>
      <t>in the corresponding gray-highlighted cell within column B</t>
    </r>
    <r>
      <rPr>
        <sz val="11"/>
        <rFont val="Segoe UI"/>
        <family val="2"/>
      </rPr>
      <t xml:space="preserve"> to indicate you already own an item, and enter an N if you don't. Next,</t>
    </r>
    <r>
      <rPr>
        <b/>
        <sz val="11"/>
        <rFont val="Segoe UI"/>
        <family val="2"/>
      </rPr>
      <t xml:space="preserve"> in column C's gray-highlighted cells</t>
    </r>
    <r>
      <rPr>
        <sz val="11"/>
        <rFont val="Segoe UI"/>
        <family val="2"/>
      </rPr>
      <t xml:space="preserve">, insert a Y if you do have an option to lease an item or hire a custom operator to access an item as needed, or insert an N if you don't have a lease or custom-hire option.  </t>
    </r>
  </si>
  <si>
    <t>Manure spreader</t>
  </si>
  <si>
    <t>Backup generator</t>
  </si>
  <si>
    <t>Pasture-Based Farrow-to-Finish Hogs</t>
  </si>
  <si>
    <r>
      <t xml:space="preserve">Use this sheet to evaluate your access to machinery and equipment needed for a </t>
    </r>
    <r>
      <rPr>
        <b/>
        <sz val="11"/>
        <rFont val="Segoe UI"/>
        <family val="2"/>
      </rPr>
      <t>cow-calf enterprise buying hay for winter feeding</t>
    </r>
    <r>
      <rPr>
        <sz val="11"/>
        <rFont val="Segoe UI"/>
        <family val="2"/>
      </rPr>
      <t xml:space="preserve">. </t>
    </r>
  </si>
  <si>
    <r>
      <t xml:space="preserve">Use this sheet to evaluate your access to machinery and equipment needed for a </t>
    </r>
    <r>
      <rPr>
        <b/>
        <sz val="11"/>
        <rFont val="Segoe UI"/>
        <family val="2"/>
      </rPr>
      <t>grass-fed or pasture-raised milk enterprise</t>
    </r>
    <r>
      <rPr>
        <sz val="11"/>
        <rFont val="Segoe UI"/>
        <family val="2"/>
      </rPr>
      <t xml:space="preserve">. </t>
    </r>
  </si>
  <si>
    <r>
      <t xml:space="preserve">Use this sheet to evaluate your access to machinery and equipment needed for a </t>
    </r>
    <r>
      <rPr>
        <b/>
        <sz val="11"/>
        <rFont val="Segoe UI"/>
        <family val="2"/>
      </rPr>
      <t>pasture-based farrow-to-finish hog enterprise</t>
    </r>
    <r>
      <rPr>
        <sz val="11"/>
        <rFont val="Segoe UI"/>
        <family val="2"/>
      </rPr>
      <t xml:space="preserve">. </t>
    </r>
  </si>
  <si>
    <t>Cow-Calf (buy hay)</t>
  </si>
  <si>
    <r>
      <t xml:space="preserve">Use this sheet to evaluate your access to machinery and equipment needed for a </t>
    </r>
    <r>
      <rPr>
        <b/>
        <sz val="11"/>
        <rFont val="Segoe UI"/>
        <family val="2"/>
      </rPr>
      <t>cow-calf enterprise making its own hay for winter feeding</t>
    </r>
    <r>
      <rPr>
        <sz val="11"/>
        <rFont val="Segoe UI"/>
        <family val="2"/>
      </rPr>
      <t xml:space="preserve">. </t>
    </r>
  </si>
  <si>
    <t>Bale wagon</t>
  </si>
  <si>
    <r>
      <t xml:space="preserve">Use this sheet to evaluate your access to machinery and equipment needed for a </t>
    </r>
    <r>
      <rPr>
        <b/>
        <sz val="11"/>
        <rFont val="Segoe UI"/>
        <family val="2"/>
      </rPr>
      <t>pastured egg enterprise</t>
    </r>
    <r>
      <rPr>
        <sz val="11"/>
        <rFont val="Segoe UI"/>
        <family val="2"/>
      </rPr>
      <t xml:space="preserve">. </t>
    </r>
  </si>
  <si>
    <r>
      <t xml:space="preserve">Use this sheet to evaluate your access to machinery and equipment needed for a </t>
    </r>
    <r>
      <rPr>
        <b/>
        <sz val="11"/>
        <rFont val="Segoe UI"/>
        <family val="2"/>
      </rPr>
      <t>pastured chicken enterprise</t>
    </r>
    <r>
      <rPr>
        <sz val="11"/>
        <rFont val="Segoe UI"/>
        <family val="2"/>
      </rPr>
      <t xml:space="preserve">. </t>
    </r>
  </si>
  <si>
    <r>
      <t xml:space="preserve">Use this sheet to evaluate your access to machinery and equipment needed for a </t>
    </r>
    <r>
      <rPr>
        <b/>
        <sz val="11"/>
        <rFont val="Segoe UI"/>
        <family val="2"/>
      </rPr>
      <t>pasture-raised turkey enterprise</t>
    </r>
    <r>
      <rPr>
        <sz val="11"/>
        <rFont val="Segoe UI"/>
        <family val="2"/>
      </rPr>
      <t xml:space="preserve">. </t>
    </r>
  </si>
  <si>
    <t>Machinery and Equipment Assessment for Animal Enterprises</t>
  </si>
  <si>
    <t>A farm's machinery and equipment needs will depend on the goods it produces, its preferred production methods and the scale at which it operates. This assessment tool helps you gauge whether you have access to machinery and equipment used to produce specific animal species.</t>
  </si>
  <si>
    <r>
      <rPr>
        <b/>
        <sz val="11"/>
        <color theme="1"/>
        <rFont val="Segoe UI"/>
        <family val="2"/>
      </rPr>
      <t>1. Choose an animal species to evaluate.</t>
    </r>
    <r>
      <rPr>
        <sz val="11"/>
        <color theme="1"/>
        <rFont val="Segoe UI"/>
        <family val="2"/>
      </rPr>
      <t xml:space="preserve"> Each tab presents machinery and equipment needs for a particular animal enterprise. Open the tab for an animal species of interest.</t>
    </r>
  </si>
  <si>
    <r>
      <rPr>
        <b/>
        <sz val="11"/>
        <color theme="1"/>
        <rFont val="Segoe UI"/>
        <family val="2"/>
      </rPr>
      <t>2. Next, review expected machinery and equipment needs.</t>
    </r>
    <r>
      <rPr>
        <sz val="11"/>
        <color theme="1"/>
        <rFont val="Segoe UI"/>
        <family val="2"/>
      </rPr>
      <t xml:space="preserve"> The listed items would allow farms to efficiently produce a given animal species. Consider them basic requirements for a farm getting started.</t>
    </r>
  </si>
  <si>
    <r>
      <t xml:space="preserve">5. Factor the results into your decision-making. </t>
    </r>
    <r>
      <rPr>
        <sz val="11"/>
        <color theme="1"/>
        <rFont val="Segoe UI"/>
        <family val="2"/>
      </rPr>
      <t xml:space="preserve">Machinery and equipment access represents one piece of information affecting a decision about whether to add an animal species to a farm. Even if it has all necessary and highly important machinery and equipment, a farm should confirm its nearby markets, agronomic conditions and financial situation would support succeeding with an enterprise. If a score suggests your machinery and equipment access is unsuitable for an enterprise, then consider whether you could viably invest in machinery and equipment to improve suitability, or explore alternative enterprises. </t>
    </r>
  </si>
  <si>
    <r>
      <t xml:space="preserve">Use this sheet to evaluate your access to machinery and equipment needed for a </t>
    </r>
    <r>
      <rPr>
        <b/>
        <sz val="11"/>
        <rFont val="Segoe UI"/>
        <family val="2"/>
      </rPr>
      <t>grass-fed or pasture-raised cheese enterprise</t>
    </r>
    <r>
      <rPr>
        <sz val="11"/>
        <rFont val="Segoe UI"/>
        <family val="2"/>
      </rPr>
      <t xml:space="preserve">. </t>
    </r>
  </si>
  <si>
    <t>Pickup truck — at least 3/4 ton</t>
  </si>
  <si>
    <t>Tractor — at least 90 HP</t>
  </si>
  <si>
    <t>Tractor — at least 60 HP</t>
  </si>
  <si>
    <t>Refrigerated milk tanks</t>
  </si>
  <si>
    <t>Refrigerated milk tank</t>
  </si>
  <si>
    <t>Small tractor — at least 45 HP</t>
  </si>
  <si>
    <r>
      <t xml:space="preserve">Then, </t>
    </r>
    <r>
      <rPr>
        <b/>
        <sz val="11"/>
        <rFont val="Segoe UI"/>
        <family val="2"/>
      </rPr>
      <t>review your score. A score closer to 100 suggests a better fit between your machinery and equipment access and a given enterprise's needs.</t>
    </r>
    <r>
      <rPr>
        <sz val="11"/>
        <rFont val="Segoe UI"/>
        <family val="2"/>
      </rPr>
      <t xml:space="preserve"> If you indicate no access to a highly important piece of machinery or equipment — denoted by a "10" in column F's relative importance scale — then heed the warning. You may improve your experience with an enterprise if you have those important items. </t>
    </r>
    <r>
      <rPr>
        <b/>
        <sz val="11"/>
        <rFont val="Segoe UI"/>
        <family val="2"/>
      </rPr>
      <t xml:space="preserve">Note, fencing supplies aren't included in the assessment, but these supplies would be mandatory for operations raising animals outside.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</si>
</sst>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7" x14ac:knownFonts="1">
    <font>
      <sz val="11"/>
      <color theme="1"/>
      <name val="Calibri"/>
      <family val="2"/>
      <scheme val="minor"/>
    </font>
    <font>
      <sz val="11"/>
      <color theme="1"/>
      <name val="Calibri"/>
      <family val="2"/>
      <scheme val="minor"/>
    </font>
    <font>
      <b/>
      <sz val="16"/>
      <color theme="0"/>
      <name val="Segoe UI"/>
      <family val="2"/>
    </font>
    <font>
      <u/>
      <sz val="12"/>
      <color theme="10"/>
      <name val="Calibri"/>
      <family val="2"/>
      <scheme val="minor"/>
    </font>
    <font>
      <b/>
      <u/>
      <sz val="11"/>
      <color theme="10"/>
      <name val="Segoe UI"/>
      <family val="2"/>
    </font>
    <font>
      <b/>
      <sz val="11"/>
      <name val="Segoe UI"/>
      <family val="2"/>
    </font>
    <font>
      <b/>
      <sz val="13"/>
      <name val="Segoe UI"/>
      <family val="2"/>
    </font>
    <font>
      <sz val="11"/>
      <color theme="1"/>
      <name val="Segoe UI"/>
      <family val="2"/>
    </font>
    <font>
      <b/>
      <sz val="11"/>
      <color theme="1"/>
      <name val="Segoe UI"/>
      <family val="2"/>
    </font>
    <font>
      <i/>
      <sz val="11"/>
      <color theme="1"/>
      <name val="Segoe UI"/>
      <family val="2"/>
    </font>
    <font>
      <sz val="11"/>
      <color rgb="FF000000"/>
      <name val="Segoe UI"/>
      <family val="2"/>
    </font>
    <font>
      <b/>
      <sz val="12"/>
      <color theme="1"/>
      <name val="Calibri"/>
      <family val="2"/>
      <scheme val="minor"/>
    </font>
    <font>
      <u/>
      <sz val="11"/>
      <color theme="10"/>
      <name val="Segoe UI"/>
      <family val="2"/>
    </font>
    <font>
      <b/>
      <sz val="11"/>
      <color rgb="FF000000"/>
      <name val="Segoe UI"/>
      <family val="2"/>
    </font>
    <font>
      <sz val="11"/>
      <name val="Segoe UI"/>
      <family val="2"/>
    </font>
    <font>
      <sz val="14"/>
      <color theme="1"/>
      <name val="Segoe UI"/>
      <family val="2"/>
    </font>
    <font>
      <b/>
      <sz val="16"/>
      <color theme="1"/>
      <name val="Segoe UI"/>
      <family val="2"/>
    </font>
  </fonts>
  <fills count="10">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54823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505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74">
    <xf numFmtId="0" fontId="0" fillId="0" borderId="0" xfId="0"/>
    <xf numFmtId="0" fontId="0" fillId="7" borderId="0" xfId="0" applyFill="1"/>
    <xf numFmtId="0" fontId="7" fillId="0" borderId="7" xfId="0" applyFont="1" applyBorder="1"/>
    <xf numFmtId="0" fontId="7" fillId="0" borderId="8" xfId="0" applyFont="1" applyBorder="1"/>
    <xf numFmtId="0" fontId="7" fillId="7" borderId="7" xfId="0" applyFont="1" applyFill="1" applyBorder="1"/>
    <xf numFmtId="0" fontId="8" fillId="0" borderId="10" xfId="0" applyFont="1" applyBorder="1"/>
    <xf numFmtId="0" fontId="0" fillId="0" borderId="11" xfId="0" applyBorder="1"/>
    <xf numFmtId="0" fontId="0" fillId="0" borderId="8" xfId="0" applyBorder="1"/>
    <xf numFmtId="0" fontId="7" fillId="4" borderId="8" xfId="0" applyFont="1" applyFill="1" applyBorder="1" applyAlignment="1">
      <alignment horizontal="center"/>
    </xf>
    <xf numFmtId="0" fontId="7" fillId="7" borderId="8" xfId="0" applyFont="1" applyFill="1" applyBorder="1"/>
    <xf numFmtId="0" fontId="8" fillId="7" borderId="9" xfId="0" applyFont="1" applyFill="1" applyBorder="1"/>
    <xf numFmtId="0" fontId="8" fillId="7" borderId="11" xfId="0" applyFont="1" applyFill="1" applyBorder="1"/>
    <xf numFmtId="0" fontId="8" fillId="7" borderId="10" xfId="0" applyFont="1" applyFill="1" applyBorder="1"/>
    <xf numFmtId="1" fontId="16" fillId="0" borderId="8" xfId="0" applyNumberFormat="1" applyFont="1" applyBorder="1" applyAlignment="1" applyProtection="1">
      <alignment horizontal="center" vertical="center"/>
      <protection hidden="1"/>
    </xf>
    <xf numFmtId="0" fontId="7" fillId="8" borderId="0" xfId="0" applyFont="1" applyFill="1" applyAlignment="1" applyProtection="1">
      <alignment horizontal="center" vertical="center" wrapText="1"/>
      <protection locked="0"/>
    </xf>
    <xf numFmtId="0" fontId="9" fillId="0" borderId="0" xfId="0" applyFont="1" applyAlignment="1">
      <alignment horizontal="center"/>
    </xf>
    <xf numFmtId="0" fontId="7" fillId="0" borderId="0" xfId="0" applyFont="1" applyAlignment="1">
      <alignment horizontal="center"/>
    </xf>
    <xf numFmtId="0" fontId="7" fillId="0" borderId="0" xfId="0" applyFont="1" applyAlignment="1">
      <alignment horizontal="right"/>
    </xf>
    <xf numFmtId="0" fontId="7" fillId="7" borderId="0" xfId="0" applyFont="1" applyFill="1" applyAlignment="1">
      <alignment horizontal="center" vertical="center" wrapText="1"/>
    </xf>
    <xf numFmtId="0" fontId="7" fillId="7" borderId="0" xfId="0" applyFont="1" applyFill="1" applyAlignment="1">
      <alignment horizontal="center"/>
    </xf>
    <xf numFmtId="0" fontId="7" fillId="7" borderId="0" xfId="0" applyFont="1" applyFill="1" applyAlignment="1">
      <alignment horizontal="right"/>
    </xf>
    <xf numFmtId="0" fontId="15" fillId="0" borderId="0" xfId="0" applyFont="1" applyAlignment="1">
      <alignment horizontal="center"/>
    </xf>
    <xf numFmtId="0" fontId="15" fillId="0" borderId="0" xfId="0" applyFont="1" applyAlignment="1">
      <alignment horizontal="right"/>
    </xf>
    <xf numFmtId="0" fontId="8" fillId="0" borderId="0" xfId="0" applyFont="1"/>
    <xf numFmtId="0" fontId="7" fillId="0" borderId="0" xfId="0" applyFont="1" applyAlignment="1">
      <alignment horizontal="center" vertical="center" wrapText="1"/>
    </xf>
    <xf numFmtId="1" fontId="7" fillId="9" borderId="0" xfId="0" applyNumberFormat="1" applyFont="1" applyFill="1" applyAlignment="1">
      <alignment horizontal="left"/>
    </xf>
    <xf numFmtId="1" fontId="7" fillId="2" borderId="0" xfId="0" applyNumberFormat="1" applyFont="1" applyFill="1" applyAlignment="1">
      <alignment horizontal="left"/>
    </xf>
    <xf numFmtId="1" fontId="7" fillId="3" borderId="0" xfId="0" applyNumberFormat="1" applyFont="1" applyFill="1" applyAlignment="1">
      <alignment horizontal="left"/>
    </xf>
    <xf numFmtId="1" fontId="14" fillId="7" borderId="0" xfId="0" applyNumberFormat="1" applyFont="1" applyFill="1" applyAlignment="1">
      <alignment horizontal="left"/>
    </xf>
    <xf numFmtId="0" fontId="7" fillId="0" borderId="0" xfId="0" applyFont="1" applyAlignment="1" applyProtection="1">
      <alignment horizontal="center"/>
      <protection locked="0"/>
    </xf>
    <xf numFmtId="0" fontId="7" fillId="0" borderId="0" xfId="0" applyFont="1" applyAlignment="1" applyProtection="1">
      <alignment horizontal="right"/>
      <protection locked="0"/>
    </xf>
    <xf numFmtId="1" fontId="7" fillId="0" borderId="0" xfId="0" applyNumberFormat="1" applyFont="1" applyAlignment="1">
      <alignment horizontal="right"/>
    </xf>
    <xf numFmtId="0" fontId="7" fillId="7" borderId="0" xfId="2" applyFont="1" applyFill="1"/>
    <xf numFmtId="0" fontId="7" fillId="7" borderId="0" xfId="2" applyFont="1" applyFill="1" applyAlignment="1">
      <alignment horizontal="left" vertical="top" wrapText="1"/>
    </xf>
    <xf numFmtId="0" fontId="11" fillId="7" borderId="0" xfId="0" applyFont="1" applyFill="1"/>
    <xf numFmtId="0" fontId="1" fillId="7" borderId="0" xfId="0" applyFont="1" applyFill="1"/>
    <xf numFmtId="0" fontId="12" fillId="7" borderId="0" xfId="1" applyFont="1" applyFill="1" applyBorder="1" applyAlignment="1" applyProtection="1">
      <alignment vertical="top" wrapText="1"/>
    </xf>
    <xf numFmtId="0" fontId="7" fillId="7" borderId="0" xfId="2" applyFont="1" applyFill="1" applyAlignment="1">
      <alignment vertical="top" wrapText="1"/>
    </xf>
    <xf numFmtId="0" fontId="4" fillId="7" borderId="0" xfId="1" applyFont="1" applyFill="1" applyBorder="1" applyAlignment="1" applyProtection="1">
      <alignment horizontal="center" vertical="center" wrapText="1"/>
    </xf>
    <xf numFmtId="0" fontId="8" fillId="7" borderId="0" xfId="2" applyFont="1" applyFill="1" applyAlignment="1">
      <alignment horizontal="left" vertical="top" wrapText="1"/>
    </xf>
    <xf numFmtId="0" fontId="2" fillId="5" borderId="1" xfId="0" quotePrefix="1" applyFont="1" applyFill="1" applyBorder="1" applyAlignment="1">
      <alignment horizontal="center"/>
    </xf>
    <xf numFmtId="0" fontId="2" fillId="5" borderId="2" xfId="0" quotePrefix="1" applyFont="1" applyFill="1" applyBorder="1" applyAlignment="1">
      <alignment horizontal="center"/>
    </xf>
    <xf numFmtId="0" fontId="2" fillId="5" borderId="3" xfId="0" quotePrefix="1" applyFont="1" applyFill="1" applyBorder="1" applyAlignment="1">
      <alignment horizontal="center"/>
    </xf>
    <xf numFmtId="0" fontId="2" fillId="5" borderId="1" xfId="0" quotePrefix="1" applyFont="1" applyFill="1" applyBorder="1" applyAlignment="1">
      <alignment horizontal="center"/>
    </xf>
    <xf numFmtId="0" fontId="2" fillId="5" borderId="2" xfId="0" quotePrefix="1" applyFont="1" applyFill="1" applyBorder="1" applyAlignment="1">
      <alignment horizontal="center"/>
    </xf>
    <xf numFmtId="0" fontId="2" fillId="5" borderId="3" xfId="0" quotePrefix="1" applyFont="1" applyFill="1" applyBorder="1" applyAlignment="1">
      <alignment horizontal="center"/>
    </xf>
    <xf numFmtId="0" fontId="7" fillId="7" borderId="0" xfId="2" applyFont="1" applyFill="1" applyAlignment="1">
      <alignment horizontal="right"/>
    </xf>
    <xf numFmtId="0" fontId="7" fillId="7" borderId="0" xfId="2" applyFont="1" applyFill="1"/>
    <xf numFmtId="0" fontId="7" fillId="7" borderId="0" xfId="2" applyFont="1" applyFill="1" applyAlignment="1">
      <alignment vertical="top" wrapText="1"/>
    </xf>
    <xf numFmtId="0" fontId="8" fillId="7" borderId="0" xfId="2" applyFont="1" applyFill="1" applyAlignment="1">
      <alignment horizontal="left" vertical="top" wrapText="1"/>
    </xf>
    <xf numFmtId="0" fontId="7" fillId="7" borderId="0" xfId="2" applyFont="1" applyFill="1" applyAlignment="1">
      <alignment horizontal="left" vertical="top" wrapText="1"/>
    </xf>
    <xf numFmtId="0" fontId="10" fillId="7" borderId="0" xfId="2" applyFont="1" applyFill="1" applyAlignment="1">
      <alignment horizontal="left" vertical="top" wrapText="1"/>
    </xf>
    <xf numFmtId="0" fontId="14" fillId="7" borderId="0" xfId="1" applyFont="1" applyFill="1" applyBorder="1" applyAlignment="1" applyProtection="1">
      <alignment horizontal="left" wrapText="1"/>
    </xf>
    <xf numFmtId="0" fontId="2" fillId="5" borderId="0" xfId="0" quotePrefix="1" applyFont="1" applyFill="1" applyAlignment="1">
      <alignment horizontal="left"/>
    </xf>
    <xf numFmtId="0" fontId="6" fillId="6" borderId="0" xfId="1" applyFont="1" applyFill="1" applyBorder="1" applyAlignment="1" applyProtection="1">
      <alignment horizontal="left" vertical="center" wrapText="1"/>
    </xf>
    <xf numFmtId="0" fontId="6" fillId="7" borderId="0" xfId="1" applyFont="1" applyFill="1" applyBorder="1" applyAlignment="1" applyProtection="1">
      <alignment horizontal="center" vertical="center" wrapText="1"/>
    </xf>
    <xf numFmtId="0" fontId="14" fillId="7" borderId="0" xfId="1" applyFont="1" applyFill="1" applyBorder="1" applyAlignment="1" applyProtection="1">
      <alignment horizontal="left" vertical="top" wrapText="1"/>
    </xf>
    <xf numFmtId="0" fontId="14" fillId="7" borderId="0" xfId="1" applyFont="1" applyFill="1" applyBorder="1" applyAlignment="1">
      <alignment horizontal="left" vertical="center" wrapText="1"/>
    </xf>
    <xf numFmtId="0" fontId="6" fillId="7" borderId="0" xfId="1" applyFont="1" applyFill="1" applyBorder="1" applyAlignment="1" applyProtection="1">
      <alignment horizontal="left" vertical="center" wrapText="1"/>
    </xf>
    <xf numFmtId="1" fontId="5" fillId="7" borderId="0" xfId="0" applyNumberFormat="1" applyFont="1" applyFill="1" applyAlignment="1" applyProtection="1">
      <alignment horizontal="left" wrapText="1"/>
      <protection hidden="1"/>
    </xf>
    <xf numFmtId="0" fontId="8" fillId="0" borderId="4" xfId="0" applyFont="1" applyBorder="1" applyAlignment="1">
      <alignment horizontal="left" wrapText="1"/>
    </xf>
    <xf numFmtId="0" fontId="8" fillId="0" borderId="7" xfId="0" applyFont="1" applyBorder="1" applyAlignment="1">
      <alignment horizontal="left" wrapText="1"/>
    </xf>
    <xf numFmtId="0" fontId="8" fillId="0" borderId="5" xfId="0" applyFont="1" applyBorder="1" applyAlignment="1">
      <alignment horizontal="center"/>
    </xf>
    <xf numFmtId="0" fontId="8" fillId="0" borderId="0" xfId="0" applyFont="1" applyAlignment="1">
      <alignment horizontal="center"/>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14" fillId="7" borderId="0" xfId="1" applyFont="1" applyFill="1" applyBorder="1" applyAlignment="1">
      <alignment horizontal="left" wrapText="1"/>
    </xf>
    <xf numFmtId="0" fontId="6" fillId="6" borderId="0" xfId="1" applyFont="1" applyFill="1" applyBorder="1" applyAlignment="1">
      <alignment horizontal="left" vertical="center" wrapText="1"/>
    </xf>
    <xf numFmtId="0" fontId="6" fillId="7" borderId="0" xfId="1" applyFont="1" applyFill="1" applyBorder="1" applyAlignment="1">
      <alignment horizontal="center" vertical="center" wrapText="1"/>
    </xf>
    <xf numFmtId="0" fontId="14" fillId="7" borderId="0" xfId="1" applyFont="1" applyFill="1" applyBorder="1" applyAlignment="1">
      <alignment horizontal="left" vertical="top" wrapText="1"/>
    </xf>
    <xf numFmtId="0" fontId="6" fillId="7" borderId="0" xfId="1" applyFont="1" applyFill="1" applyBorder="1" applyAlignment="1">
      <alignment horizontal="left" vertical="center" wrapText="1"/>
    </xf>
    <xf numFmtId="0" fontId="14" fillId="7" borderId="0" xfId="1" applyFont="1" applyFill="1" applyBorder="1" applyAlignment="1" applyProtection="1">
      <alignment horizontal="left" vertical="center" wrapText="1"/>
    </xf>
  </cellXfs>
  <cellStyles count="3">
    <cellStyle name="Hyperlink" xfId="1" builtinId="8"/>
    <cellStyle name="Normal" xfId="0" builtinId="0"/>
    <cellStyle name="Normal 2 2" xfId="2" xr:uid="{390C02EA-9A80-450A-B004-BA51F1F18231}"/>
  </cellStyles>
  <dxfs count="40">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
      <fill>
        <patternFill>
          <bgColor rgb="FFFF5050"/>
        </patternFill>
      </fill>
    </dxf>
    <dxf>
      <fill>
        <patternFill>
          <bgColor theme="9" tint="0.39994506668294322"/>
        </patternFill>
      </fill>
    </dxf>
    <dxf>
      <font>
        <color auto="1"/>
      </font>
      <fill>
        <patternFill>
          <bgColor theme="7" tint="0.39994506668294322"/>
        </patternFill>
      </fill>
    </dxf>
    <dxf>
      <font>
        <color rgb="FF9C0006"/>
      </font>
      <fill>
        <patternFill patternType="none">
          <bgColor auto="1"/>
        </patternFill>
      </fill>
    </dxf>
    <dxf>
      <font>
        <color rgb="FF9C0006"/>
      </font>
      <fill>
        <patternFill>
          <bgColor rgb="FFFFC7CE"/>
        </patternFill>
      </fill>
    </dxf>
  </dxfs>
  <tableStyles count="1" defaultTableStyle="TableStyleMedium2" defaultPivotStyle="PivotStyleLight16">
    <tableStyle name="Invisible" pivot="0" table="0" count="0" xr9:uid="{19AA199A-C4E0-4D12-AF25-A8C1587EA383}"/>
  </tableStyles>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C8EB-2C82-4840-92E1-D3D9CE08CDFE}">
  <dimension ref="A1:F1048571"/>
  <sheetViews>
    <sheetView tabSelected="1" workbookViewId="0">
      <selection activeCell="B2" sqref="B2:D2"/>
    </sheetView>
  </sheetViews>
  <sheetFormatPr defaultColWidth="0" defaultRowHeight="14.4" customHeight="1" zeroHeight="1" x14ac:dyDescent="0.3"/>
  <cols>
    <col min="1" max="1" width="3.6640625" style="1" customWidth="1"/>
    <col min="2" max="2" width="69.21875" style="1" customWidth="1"/>
    <col min="3" max="3" width="10.44140625" style="1" customWidth="1"/>
    <col min="4" max="4" width="17" style="1" customWidth="1"/>
    <col min="5" max="6" width="9.44140625" style="1" customWidth="1"/>
    <col min="7" max="16384" width="9.44140625" hidden="1"/>
  </cols>
  <sheetData>
    <row r="1" spans="2:4" ht="17.399999999999999" thickBot="1" x14ac:dyDescent="0.45">
      <c r="B1" s="32"/>
      <c r="C1" s="32"/>
      <c r="D1" s="32"/>
    </row>
    <row r="2" spans="2:4" ht="25.2" thickBot="1" x14ac:dyDescent="0.6">
      <c r="B2" s="43" t="s">
        <v>106</v>
      </c>
      <c r="C2" s="44"/>
      <c r="D2" s="45"/>
    </row>
    <row r="3" spans="2:4" ht="16.8" x14ac:dyDescent="0.4">
      <c r="B3" s="46" t="s">
        <v>1</v>
      </c>
      <c r="C3" s="46"/>
      <c r="D3" s="46"/>
    </row>
    <row r="4" spans="2:4" ht="16.8" x14ac:dyDescent="0.4">
      <c r="B4" s="47"/>
      <c r="C4" s="47"/>
      <c r="D4" s="47"/>
    </row>
    <row r="5" spans="2:4" ht="54.75" customHeight="1" x14ac:dyDescent="0.3">
      <c r="B5" s="48" t="s">
        <v>107</v>
      </c>
      <c r="C5" s="48"/>
      <c r="D5" s="48"/>
    </row>
    <row r="6" spans="2:4" ht="9.75" customHeight="1" x14ac:dyDescent="0.3">
      <c r="B6" s="33"/>
      <c r="C6" s="33"/>
      <c r="D6" s="33"/>
    </row>
    <row r="7" spans="2:4" ht="15.6" x14ac:dyDescent="0.3">
      <c r="B7" s="34" t="s">
        <v>2</v>
      </c>
      <c r="C7" s="35"/>
      <c r="D7" s="35"/>
    </row>
    <row r="8" spans="2:4" ht="16.8" x14ac:dyDescent="0.3">
      <c r="B8" s="33"/>
      <c r="C8" s="33"/>
      <c r="D8" s="36"/>
    </row>
    <row r="9" spans="2:4" ht="33" customHeight="1" x14ac:dyDescent="0.3">
      <c r="B9" s="50" t="s">
        <v>108</v>
      </c>
      <c r="C9" s="50"/>
      <c r="D9" s="50"/>
    </row>
    <row r="10" spans="2:4" ht="16.8" x14ac:dyDescent="0.3">
      <c r="B10" s="37"/>
      <c r="C10" s="37"/>
      <c r="D10" s="37"/>
    </row>
    <row r="11" spans="2:4" ht="33" customHeight="1" x14ac:dyDescent="0.3">
      <c r="B11" s="50" t="s">
        <v>109</v>
      </c>
      <c r="C11" s="50"/>
      <c r="D11" s="50"/>
    </row>
    <row r="12" spans="2:4" ht="18" customHeight="1" x14ac:dyDescent="0.3">
      <c r="B12" s="37"/>
      <c r="C12" s="37"/>
      <c r="D12" s="37"/>
    </row>
    <row r="13" spans="2:4" ht="49.5" customHeight="1" x14ac:dyDescent="0.3">
      <c r="B13" s="51" t="s">
        <v>3</v>
      </c>
      <c r="C13" s="51"/>
      <c r="D13" s="51"/>
    </row>
    <row r="14" spans="2:4" s="1" customFormat="1" ht="15.6" customHeight="1" x14ac:dyDescent="0.3">
      <c r="B14" s="33"/>
      <c r="C14" s="33"/>
      <c r="D14" s="38"/>
    </row>
    <row r="15" spans="2:4" ht="100.5" customHeight="1" x14ac:dyDescent="0.3">
      <c r="B15" s="49" t="s">
        <v>4</v>
      </c>
      <c r="C15" s="49"/>
      <c r="D15" s="49"/>
    </row>
    <row r="16" spans="2:4" ht="16.8" x14ac:dyDescent="0.3">
      <c r="B16" s="39"/>
      <c r="C16" s="39"/>
      <c r="D16" s="39"/>
    </row>
    <row r="17" spans="2:4" ht="101.25" customHeight="1" x14ac:dyDescent="0.3">
      <c r="B17" s="49" t="s">
        <v>110</v>
      </c>
      <c r="C17" s="49"/>
      <c r="D17" s="49"/>
    </row>
    <row r="18" spans="2:4" ht="15" thickBot="1" x14ac:dyDescent="0.35">
      <c r="B18" s="35"/>
      <c r="C18" s="35"/>
      <c r="D18" s="35"/>
    </row>
    <row r="19" spans="2:4" ht="14.4" customHeight="1" thickBot="1" x14ac:dyDescent="0.6">
      <c r="B19" s="40"/>
      <c r="C19" s="41"/>
      <c r="D19" s="42"/>
    </row>
    <row r="20" spans="2:4" ht="14.4" customHeight="1" x14ac:dyDescent="0.3"/>
    <row r="28" spans="2:4" ht="14.4" customHeight="1" x14ac:dyDescent="0.3"/>
    <row r="29" spans="2:4" ht="14.4" customHeight="1" x14ac:dyDescent="0.3"/>
    <row r="30" spans="2:4" ht="14.4" customHeight="1" x14ac:dyDescent="0.3"/>
    <row r="31" spans="2:4" ht="14.4" customHeight="1" x14ac:dyDescent="0.3"/>
    <row r="32" spans="2:4" ht="14.4" customHeight="1" x14ac:dyDescent="0.3"/>
    <row r="33" ht="14.4" customHeight="1" x14ac:dyDescent="0.3"/>
    <row r="34" ht="14.4" customHeight="1" x14ac:dyDescent="0.3"/>
    <row r="1048571" ht="14.4" customHeight="1" x14ac:dyDescent="0.3"/>
  </sheetData>
  <sheetProtection sheet="1" objects="1" scenarios="1"/>
  <mergeCells count="9">
    <mergeCell ref="B2:D2"/>
    <mergeCell ref="B3:D3"/>
    <mergeCell ref="B4:D4"/>
    <mergeCell ref="B5:D5"/>
    <mergeCell ref="B17:D17"/>
    <mergeCell ref="B9:D9"/>
    <mergeCell ref="B11:D11"/>
    <mergeCell ref="B13:D13"/>
    <mergeCell ref="B15: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AA7C-ED53-4252-9473-F836307F0D4D}">
  <dimension ref="A1:Z59"/>
  <sheetViews>
    <sheetView zoomScale="90" zoomScaleNormal="90" workbookViewId="0">
      <selection sqref="A1:G1"/>
    </sheetView>
  </sheetViews>
  <sheetFormatPr defaultColWidth="9.109375" defaultRowHeight="14.4" x14ac:dyDescent="0.3"/>
  <cols>
    <col min="1" max="1" width="37" customWidth="1"/>
    <col min="2" max="2" width="38.88671875" customWidth="1"/>
    <col min="3" max="3" width="44.109375" customWidth="1"/>
    <col min="4" max="4" width="5.21875" hidden="1" customWidth="1"/>
    <col min="5" max="5" width="8.88671875" hidden="1" customWidth="1"/>
    <col min="6" max="6" width="24.6640625" customWidth="1"/>
    <col min="7" max="7" width="11" hidden="1" customWidth="1"/>
    <col min="8" max="8" width="14.44140625" style="1" hidden="1" customWidth="1"/>
    <col min="9" max="9" width="13.6640625" style="1" hidden="1" customWidth="1"/>
    <col min="10" max="10" width="14.44140625" style="1" hidden="1" customWidth="1"/>
    <col min="11" max="26" width="9.109375" style="1"/>
  </cols>
  <sheetData>
    <row r="1" spans="1:10" ht="24.6" x14ac:dyDescent="0.55000000000000004">
      <c r="A1" s="53" t="s">
        <v>5</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101</v>
      </c>
      <c r="B4" s="56"/>
      <c r="C4" s="56"/>
      <c r="D4" s="56"/>
      <c r="E4" s="56"/>
      <c r="F4" s="56"/>
      <c r="G4" s="56"/>
    </row>
    <row r="5" spans="1:10" ht="45.75" customHeight="1" x14ac:dyDescent="0.3">
      <c r="A5" s="57" t="s">
        <v>93</v>
      </c>
      <c r="B5" s="57"/>
      <c r="C5" s="57"/>
      <c r="D5" s="57"/>
      <c r="E5" s="57"/>
      <c r="F5" s="57"/>
      <c r="G5" s="57"/>
    </row>
    <row r="6" spans="1:10" ht="73.2"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6" t="s">
        <v>9</v>
      </c>
      <c r="I8" s="1" t="s">
        <v>10</v>
      </c>
      <c r="J8" s="1" t="s">
        <v>8</v>
      </c>
    </row>
    <row r="9" spans="1:10" ht="33" customHeight="1" x14ac:dyDescent="0.4">
      <c r="A9" s="61"/>
      <c r="B9" s="15" t="s">
        <v>11</v>
      </c>
      <c r="C9" s="15" t="s">
        <v>12</v>
      </c>
      <c r="D9" s="63"/>
      <c r="E9" s="63"/>
      <c r="F9" s="65"/>
      <c r="G9" s="67"/>
      <c r="I9" s="1" t="s">
        <v>13</v>
      </c>
      <c r="J9" s="1">
        <v>10</v>
      </c>
    </row>
    <row r="10" spans="1:10" ht="16.8" x14ac:dyDescent="0.4">
      <c r="A10" s="2" t="s">
        <v>113</v>
      </c>
      <c r="B10" s="14"/>
      <c r="C10" s="14"/>
      <c r="D10" s="16" t="str">
        <f>B10&amp;" "&amp;C10</f>
        <v xml:space="preserve"> </v>
      </c>
      <c r="E10" s="17" t="str">
        <f>IF(ISNA(VLOOKUP(D10,I$9:J$12,2,FALSE)),"0",VLOOKUP(D10,I$9:J$12,2,FALSE))</f>
        <v>0</v>
      </c>
      <c r="F10" s="8">
        <v>10</v>
      </c>
      <c r="G10" s="3">
        <f>IFERROR(E10*F10,"")</f>
        <v>0</v>
      </c>
      <c r="I10" s="1" t="s">
        <v>14</v>
      </c>
      <c r="J10" s="1">
        <v>8</v>
      </c>
    </row>
    <row r="11" spans="1:10" ht="16.8" x14ac:dyDescent="0.4">
      <c r="A11" s="2" t="s">
        <v>112</v>
      </c>
      <c r="B11" s="14"/>
      <c r="C11" s="14"/>
      <c r="D11" s="16" t="str">
        <f t="shared" ref="D11:D22" si="0">B11&amp;" "&amp;C11</f>
        <v xml:space="preserve"> </v>
      </c>
      <c r="E11" s="17" t="str">
        <f t="shared" ref="E11:E22" si="1">IF(ISNA(VLOOKUP(D11,I$9:J$12,2,FALSE)),"0",VLOOKUP(D11,I$9:J$12,2,FALSE))</f>
        <v>0</v>
      </c>
      <c r="F11" s="8">
        <v>10</v>
      </c>
      <c r="G11" s="3">
        <f t="shared" ref="G11:G22" si="2">E11*F11</f>
        <v>0</v>
      </c>
      <c r="I11" s="1" t="s">
        <v>16</v>
      </c>
      <c r="J11" s="1">
        <v>8</v>
      </c>
    </row>
    <row r="12" spans="1:10" s="1" customFormat="1" ht="16.8" x14ac:dyDescent="0.4">
      <c r="A12" s="2" t="s">
        <v>17</v>
      </c>
      <c r="B12" s="14"/>
      <c r="C12" s="14"/>
      <c r="D12" s="16" t="str">
        <f t="shared" si="0"/>
        <v xml:space="preserve"> </v>
      </c>
      <c r="E12" s="17" t="str">
        <f t="shared" si="1"/>
        <v>0</v>
      </c>
      <c r="F12" s="8">
        <v>8</v>
      </c>
      <c r="G12" s="3">
        <f t="shared" si="2"/>
        <v>0</v>
      </c>
      <c r="I12" s="1" t="s">
        <v>18</v>
      </c>
      <c r="J12" s="1">
        <v>0</v>
      </c>
    </row>
    <row r="13" spans="1:10" s="1" customFormat="1" ht="16.8" x14ac:dyDescent="0.4">
      <c r="A13" s="2" t="s">
        <v>19</v>
      </c>
      <c r="B13" s="14"/>
      <c r="C13" s="14"/>
      <c r="D13" s="16" t="str">
        <f t="shared" si="0"/>
        <v xml:space="preserve"> </v>
      </c>
      <c r="E13" s="17" t="str">
        <f t="shared" si="1"/>
        <v>0</v>
      </c>
      <c r="F13" s="8">
        <v>10</v>
      </c>
      <c r="G13" s="3">
        <f t="shared" si="2"/>
        <v>0</v>
      </c>
    </row>
    <row r="14" spans="1:10" s="1" customFormat="1" ht="16.8" x14ac:dyDescent="0.4">
      <c r="A14" s="2" t="s">
        <v>21</v>
      </c>
      <c r="B14" s="14"/>
      <c r="C14" s="14"/>
      <c r="D14" s="16" t="str">
        <f t="shared" si="0"/>
        <v xml:space="preserve"> </v>
      </c>
      <c r="E14" s="17" t="str">
        <f t="shared" si="1"/>
        <v>0</v>
      </c>
      <c r="F14" s="8">
        <v>8</v>
      </c>
      <c r="G14" s="3">
        <f t="shared" si="2"/>
        <v>0</v>
      </c>
    </row>
    <row r="15" spans="1:10" s="1" customFormat="1" ht="16.8" x14ac:dyDescent="0.4">
      <c r="A15" s="2" t="s">
        <v>20</v>
      </c>
      <c r="B15" s="14"/>
      <c r="C15" s="14"/>
      <c r="D15" s="16" t="str">
        <f t="shared" si="0"/>
        <v xml:space="preserve"> </v>
      </c>
      <c r="E15" s="17" t="str">
        <f t="shared" si="1"/>
        <v>0</v>
      </c>
      <c r="F15" s="8">
        <v>4</v>
      </c>
      <c r="G15" s="3">
        <f t="shared" si="2"/>
        <v>0</v>
      </c>
    </row>
    <row r="16" spans="1:10" s="1" customFormat="1" ht="16.8" x14ac:dyDescent="0.4">
      <c r="A16" s="2" t="s">
        <v>22</v>
      </c>
      <c r="B16" s="14"/>
      <c r="C16" s="14"/>
      <c r="D16" s="16" t="str">
        <f t="shared" si="0"/>
        <v xml:space="preserve"> </v>
      </c>
      <c r="E16" s="17" t="str">
        <f t="shared" si="1"/>
        <v>0</v>
      </c>
      <c r="F16" s="8">
        <v>10</v>
      </c>
      <c r="G16" s="3">
        <f t="shared" si="2"/>
        <v>0</v>
      </c>
    </row>
    <row r="17" spans="1:8" s="1" customFormat="1" ht="16.8" x14ac:dyDescent="0.4">
      <c r="A17" s="2" t="s">
        <v>102</v>
      </c>
      <c r="B17" s="14"/>
      <c r="C17" s="14"/>
      <c r="D17" s="16" t="str">
        <f t="shared" si="0"/>
        <v xml:space="preserve"> </v>
      </c>
      <c r="E17" s="17" t="str">
        <f t="shared" si="1"/>
        <v>0</v>
      </c>
      <c r="F17" s="8">
        <v>5</v>
      </c>
      <c r="G17" s="3">
        <f t="shared" si="2"/>
        <v>0</v>
      </c>
    </row>
    <row r="18" spans="1:8" s="1" customFormat="1" ht="16.8" x14ac:dyDescent="0.4">
      <c r="A18" s="2" t="s">
        <v>23</v>
      </c>
      <c r="B18" s="14"/>
      <c r="C18" s="14"/>
      <c r="D18" s="16" t="str">
        <f t="shared" si="0"/>
        <v xml:space="preserve"> </v>
      </c>
      <c r="E18" s="17" t="str">
        <f t="shared" si="1"/>
        <v>0</v>
      </c>
      <c r="F18" s="8">
        <v>8</v>
      </c>
      <c r="G18" s="3">
        <f t="shared" si="2"/>
        <v>0</v>
      </c>
    </row>
    <row r="19" spans="1:8" s="1" customFormat="1" ht="16.8" x14ac:dyDescent="0.4">
      <c r="A19" s="2" t="s">
        <v>24</v>
      </c>
      <c r="B19" s="14"/>
      <c r="C19" s="14"/>
      <c r="D19" s="16" t="str">
        <f t="shared" si="0"/>
        <v xml:space="preserve"> </v>
      </c>
      <c r="E19" s="17" t="str">
        <f t="shared" si="1"/>
        <v>0</v>
      </c>
      <c r="F19" s="8">
        <v>5</v>
      </c>
      <c r="G19" s="3">
        <f t="shared" si="2"/>
        <v>0</v>
      </c>
    </row>
    <row r="20" spans="1:8" s="1" customFormat="1" ht="16.8" x14ac:dyDescent="0.4">
      <c r="A20" s="2" t="s">
        <v>25</v>
      </c>
      <c r="B20" s="14"/>
      <c r="C20" s="14"/>
      <c r="D20" s="16" t="str">
        <f t="shared" si="0"/>
        <v xml:space="preserve"> </v>
      </c>
      <c r="E20" s="17" t="str">
        <f t="shared" si="1"/>
        <v>0</v>
      </c>
      <c r="F20" s="8">
        <v>5</v>
      </c>
      <c r="G20" s="3">
        <f t="shared" si="2"/>
        <v>0</v>
      </c>
    </row>
    <row r="21" spans="1:8" s="1" customFormat="1" ht="16.8" x14ac:dyDescent="0.4">
      <c r="A21" s="2" t="s">
        <v>26</v>
      </c>
      <c r="B21" s="14"/>
      <c r="C21" s="14"/>
      <c r="D21" s="16" t="str">
        <f t="shared" si="0"/>
        <v xml:space="preserve"> </v>
      </c>
      <c r="E21" s="17" t="str">
        <f t="shared" si="1"/>
        <v>0</v>
      </c>
      <c r="F21" s="8">
        <v>10</v>
      </c>
      <c r="G21" s="3">
        <f t="shared" si="2"/>
        <v>0</v>
      </c>
      <c r="H21" s="1" t="s">
        <v>29</v>
      </c>
    </row>
    <row r="22" spans="1:8" s="1" customFormat="1" ht="16.8" x14ac:dyDescent="0.4">
      <c r="A22" s="2" t="s">
        <v>28</v>
      </c>
      <c r="B22" s="14"/>
      <c r="C22" s="14"/>
      <c r="D22" s="16" t="str">
        <f t="shared" si="0"/>
        <v xml:space="preserve"> </v>
      </c>
      <c r="E22" s="17" t="str">
        <f t="shared" si="1"/>
        <v>0</v>
      </c>
      <c r="F22" s="8">
        <v>10</v>
      </c>
      <c r="G22" s="3">
        <f t="shared" si="2"/>
        <v>0</v>
      </c>
      <c r="H22" s="1">
        <f>SUM(F10:F22)*10</f>
        <v>1030</v>
      </c>
    </row>
    <row r="23" spans="1:8" s="1" customFormat="1" ht="16.8" x14ac:dyDescent="0.4">
      <c r="A23" s="2"/>
      <c r="B23" s="18"/>
      <c r="C23" s="18"/>
      <c r="D23" s="19"/>
      <c r="E23" s="20"/>
      <c r="F23" s="9"/>
      <c r="G23" s="3"/>
    </row>
    <row r="24" spans="1:8" s="1" customFormat="1" ht="32.25" customHeight="1" x14ac:dyDescent="0.45">
      <c r="A24" s="4"/>
      <c r="B24" s="58" t="s">
        <v>30</v>
      </c>
      <c r="C24" s="58"/>
      <c r="D24" s="21"/>
      <c r="E24" s="22"/>
      <c r="F24" s="13">
        <f>SUM(G10:G22)/H22*100</f>
        <v>0</v>
      </c>
      <c r="G24" s="7"/>
    </row>
    <row r="25" spans="1:8" s="1" customFormat="1" ht="6.75" customHeight="1" x14ac:dyDescent="0.4">
      <c r="A25" s="4"/>
      <c r="B25" s="18"/>
      <c r="C25" s="18"/>
      <c r="D25" s="16"/>
      <c r="E25" s="17"/>
      <c r="F25" s="9"/>
      <c r="G25" s="3"/>
    </row>
    <row r="26" spans="1:8" s="1" customFormat="1" ht="16.8" x14ac:dyDescent="0.4">
      <c r="A26" s="4"/>
      <c r="B26" s="23" t="s">
        <v>31</v>
      </c>
      <c r="C26" s="24"/>
      <c r="D26" s="16"/>
      <c r="E26" s="17"/>
      <c r="F26" s="9"/>
      <c r="G26" s="3"/>
    </row>
    <row r="27" spans="1:8" s="1" customFormat="1" ht="16.8" x14ac:dyDescent="0.4">
      <c r="A27" s="4"/>
      <c r="B27" s="25" t="s">
        <v>32</v>
      </c>
      <c r="C27" s="25" t="s">
        <v>33</v>
      </c>
      <c r="D27" s="16"/>
      <c r="E27" s="17"/>
      <c r="F27" s="9"/>
      <c r="G27" s="3"/>
    </row>
    <row r="28" spans="1:8" s="1" customFormat="1" ht="16.8" x14ac:dyDescent="0.4">
      <c r="A28" s="4"/>
      <c r="B28" s="26" t="s">
        <v>34</v>
      </c>
      <c r="C28" s="26" t="s">
        <v>35</v>
      </c>
      <c r="D28" s="16"/>
      <c r="E28" s="17"/>
      <c r="F28" s="9"/>
      <c r="G28" s="3"/>
    </row>
    <row r="29" spans="1:8" s="1" customFormat="1" ht="16.8" x14ac:dyDescent="0.4">
      <c r="A29" s="4"/>
      <c r="B29" s="27" t="s">
        <v>36</v>
      </c>
      <c r="C29" s="27" t="s">
        <v>37</v>
      </c>
      <c r="D29" s="16"/>
      <c r="E29" s="17"/>
      <c r="F29" s="9"/>
      <c r="G29" s="3"/>
    </row>
    <row r="30" spans="1:8" s="1" customFormat="1" ht="16.8" x14ac:dyDescent="0.4">
      <c r="A30" s="4"/>
      <c r="B30" s="28"/>
      <c r="C30" s="28"/>
      <c r="D30" s="16"/>
      <c r="E30" s="17"/>
      <c r="F30" s="9"/>
      <c r="G30" s="3"/>
    </row>
    <row r="31" spans="1:8" s="1" customFormat="1" ht="49.5" customHeight="1" x14ac:dyDescent="0.4">
      <c r="A31" s="4"/>
      <c r="B31" s="59" t="str">
        <f>IF(OR(G10=0,G11=0,G13=0,G16=0,G21=0,G22=0),"Warning!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31" s="59"/>
      <c r="D31" s="16"/>
      <c r="E31" s="17"/>
      <c r="F31" s="9"/>
      <c r="G31" s="3"/>
    </row>
    <row r="32" spans="1:8" s="1" customFormat="1" ht="17.399999999999999" thickBot="1" x14ac:dyDescent="0.45">
      <c r="A32" s="10"/>
      <c r="B32" s="12"/>
      <c r="C32" s="12"/>
      <c r="D32" s="5"/>
      <c r="E32" s="5"/>
      <c r="F32" s="11"/>
      <c r="G32" s="6"/>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sheetData>
  <sheetProtection sheet="1" objects="1" scenarios="1"/>
  <mergeCells count="15">
    <mergeCell ref="B24:C24"/>
    <mergeCell ref="B31:C31"/>
    <mergeCell ref="A7:G7"/>
    <mergeCell ref="A8:A9"/>
    <mergeCell ref="B8:C8"/>
    <mergeCell ref="D8:D9"/>
    <mergeCell ref="E8:E9"/>
    <mergeCell ref="F8:F9"/>
    <mergeCell ref="G8:G9"/>
    <mergeCell ref="A6:G6"/>
    <mergeCell ref="A1:G1"/>
    <mergeCell ref="A2:G2"/>
    <mergeCell ref="A3:G3"/>
    <mergeCell ref="A4:G4"/>
    <mergeCell ref="A5:G5"/>
  </mergeCells>
  <conditionalFormatting sqref="B31">
    <cfRule type="containsText" dxfId="39" priority="1" operator="containsText" text="warning">
      <formula>NOT(ISERROR(SEARCH("warning",B31)))</formula>
    </cfRule>
  </conditionalFormatting>
  <conditionalFormatting sqref="F24">
    <cfRule type="cellIs" dxfId="38" priority="2" operator="equal">
      <formula>0</formula>
    </cfRule>
    <cfRule type="cellIs" dxfId="37" priority="3" operator="between">
      <formula>34</formula>
      <formula>66.9</formula>
    </cfRule>
    <cfRule type="expression" dxfId="36" priority="4">
      <formula>$F$24&gt;67</formula>
    </cfRule>
    <cfRule type="expression" dxfId="35" priority="5">
      <formula>$F$24&lt;34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3F0-87A2-46E2-9594-AC344CCBB58E}">
  <dimension ref="A1:Z54"/>
  <sheetViews>
    <sheetView zoomScale="90" zoomScaleNormal="90" workbookViewId="0">
      <selection sqref="A1:G1"/>
    </sheetView>
  </sheetViews>
  <sheetFormatPr defaultColWidth="9.109375" defaultRowHeight="14.4" x14ac:dyDescent="0.3"/>
  <cols>
    <col min="1" max="1" width="37" customWidth="1"/>
    <col min="2" max="2" width="38.88671875" customWidth="1"/>
    <col min="3" max="3" width="44.109375" customWidth="1"/>
    <col min="4" max="4" width="18" hidden="1" customWidth="1"/>
    <col min="5" max="5" width="15.5546875" hidden="1" customWidth="1"/>
    <col min="6" max="6" width="24.6640625" customWidth="1"/>
    <col min="7" max="7" width="18.109375" hidden="1" customWidth="1"/>
    <col min="8" max="8" width="14" style="1" hidden="1" customWidth="1"/>
    <col min="9" max="9" width="13.44140625" style="1" hidden="1" customWidth="1"/>
    <col min="10" max="10" width="14" style="1" hidden="1" customWidth="1"/>
    <col min="11" max="26" width="9.109375" style="1"/>
  </cols>
  <sheetData>
    <row r="1" spans="1:10" ht="24.6" x14ac:dyDescent="0.55000000000000004">
      <c r="A1" s="53" t="s">
        <v>100</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97</v>
      </c>
      <c r="B4" s="56"/>
      <c r="C4" s="56"/>
      <c r="D4" s="56"/>
      <c r="E4" s="56"/>
      <c r="F4" s="56"/>
      <c r="G4" s="56"/>
    </row>
    <row r="5" spans="1:10" ht="45.75" customHeight="1" x14ac:dyDescent="0.3">
      <c r="A5" s="57" t="s">
        <v>93</v>
      </c>
      <c r="B5" s="57"/>
      <c r="C5" s="57"/>
      <c r="D5" s="57"/>
      <c r="E5" s="57"/>
      <c r="F5" s="57"/>
      <c r="G5" s="57"/>
    </row>
    <row r="6" spans="1:10" ht="74.400000000000006"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6" t="s">
        <v>9</v>
      </c>
      <c r="I8" s="1" t="s">
        <v>10</v>
      </c>
      <c r="J8" s="1" t="s">
        <v>8</v>
      </c>
    </row>
    <row r="9" spans="1:10" ht="33" customHeight="1" x14ac:dyDescent="0.4">
      <c r="A9" s="61"/>
      <c r="B9" s="15" t="s">
        <v>11</v>
      </c>
      <c r="C9" s="15" t="s">
        <v>12</v>
      </c>
      <c r="D9" s="63"/>
      <c r="E9" s="63"/>
      <c r="F9" s="65"/>
      <c r="G9" s="67"/>
      <c r="I9" s="1" t="s">
        <v>13</v>
      </c>
      <c r="J9" s="1">
        <v>10</v>
      </c>
    </row>
    <row r="10" spans="1:10" ht="16.8" x14ac:dyDescent="0.4">
      <c r="A10" s="2" t="s">
        <v>114</v>
      </c>
      <c r="B10" s="14"/>
      <c r="C10" s="14"/>
      <c r="D10" s="16" t="str">
        <f>B10&amp;" "&amp;C10</f>
        <v xml:space="preserve"> </v>
      </c>
      <c r="E10" s="17" t="str">
        <f>IF(ISNA(VLOOKUP(D10,I$9:J$12,2,FALSE)),"0",VLOOKUP(D10,I$9:J$12,2,FALSE))</f>
        <v>0</v>
      </c>
      <c r="F10" s="8">
        <v>10</v>
      </c>
      <c r="G10" s="3">
        <f>IFERROR(E10*F10,"")</f>
        <v>0</v>
      </c>
      <c r="I10" s="1" t="s">
        <v>14</v>
      </c>
      <c r="J10" s="1">
        <v>8</v>
      </c>
    </row>
    <row r="11" spans="1:10" ht="16.8" x14ac:dyDescent="0.4">
      <c r="A11" s="2" t="s">
        <v>112</v>
      </c>
      <c r="B11" s="14"/>
      <c r="C11" s="14"/>
      <c r="D11" s="16" t="str">
        <f t="shared" ref="D11:D17" si="0">B11&amp;" "&amp;C11</f>
        <v xml:space="preserve"> </v>
      </c>
      <c r="E11" s="17" t="str">
        <f t="shared" ref="E11:E17" si="1">IF(ISNA(VLOOKUP(D11,I$9:J$12,2,FALSE)),"0",VLOOKUP(D11,I$9:J$12,2,FALSE))</f>
        <v>0</v>
      </c>
      <c r="F11" s="8">
        <v>10</v>
      </c>
      <c r="G11" s="3">
        <f t="shared" ref="G11:G17" si="2">E11*F11</f>
        <v>0</v>
      </c>
      <c r="I11" s="1" t="s">
        <v>16</v>
      </c>
      <c r="J11" s="1">
        <v>8</v>
      </c>
    </row>
    <row r="12" spans="1:10" ht="16.8" x14ac:dyDescent="0.4">
      <c r="A12" s="2" t="s">
        <v>17</v>
      </c>
      <c r="B12" s="14"/>
      <c r="C12" s="14"/>
      <c r="D12" s="16" t="str">
        <f t="shared" si="0"/>
        <v xml:space="preserve"> </v>
      </c>
      <c r="E12" s="17" t="str">
        <f t="shared" si="1"/>
        <v>0</v>
      </c>
      <c r="F12" s="8">
        <v>8</v>
      </c>
      <c r="G12" s="3">
        <f t="shared" si="2"/>
        <v>0</v>
      </c>
      <c r="I12" s="1" t="s">
        <v>18</v>
      </c>
      <c r="J12" s="1">
        <v>0</v>
      </c>
    </row>
    <row r="13" spans="1:10" ht="16.8" x14ac:dyDescent="0.4">
      <c r="A13" s="2" t="s">
        <v>23</v>
      </c>
      <c r="B13" s="14"/>
      <c r="C13" s="14"/>
      <c r="D13" s="16" t="str">
        <f t="shared" si="0"/>
        <v xml:space="preserve"> </v>
      </c>
      <c r="E13" s="17" t="str">
        <f t="shared" si="1"/>
        <v>0</v>
      </c>
      <c r="F13" s="8">
        <v>8</v>
      </c>
      <c r="G13" s="3">
        <f t="shared" si="2"/>
        <v>0</v>
      </c>
    </row>
    <row r="14" spans="1:10" ht="16.8" x14ac:dyDescent="0.4">
      <c r="A14" s="2" t="s">
        <v>24</v>
      </c>
      <c r="B14" s="14"/>
      <c r="C14" s="14"/>
      <c r="D14" s="16" t="str">
        <f t="shared" si="0"/>
        <v xml:space="preserve"> </v>
      </c>
      <c r="E14" s="17" t="str">
        <f t="shared" si="1"/>
        <v>0</v>
      </c>
      <c r="F14" s="8">
        <v>5</v>
      </c>
      <c r="G14" s="3">
        <f t="shared" si="2"/>
        <v>0</v>
      </c>
    </row>
    <row r="15" spans="1:10" ht="16.8" x14ac:dyDescent="0.4">
      <c r="A15" s="2" t="s">
        <v>25</v>
      </c>
      <c r="B15" s="14"/>
      <c r="C15" s="14"/>
      <c r="D15" s="16" t="str">
        <f t="shared" si="0"/>
        <v xml:space="preserve"> </v>
      </c>
      <c r="E15" s="17" t="str">
        <f t="shared" si="1"/>
        <v>0</v>
      </c>
      <c r="F15" s="8">
        <v>5</v>
      </c>
      <c r="G15" s="3">
        <f t="shared" si="2"/>
        <v>0</v>
      </c>
    </row>
    <row r="16" spans="1:10" ht="16.8" x14ac:dyDescent="0.4">
      <c r="A16" s="2" t="s">
        <v>26</v>
      </c>
      <c r="B16" s="14"/>
      <c r="C16" s="14"/>
      <c r="D16" s="16" t="str">
        <f t="shared" si="0"/>
        <v xml:space="preserve"> </v>
      </c>
      <c r="E16" s="17" t="str">
        <f t="shared" si="1"/>
        <v>0</v>
      </c>
      <c r="F16" s="8">
        <v>10</v>
      </c>
      <c r="G16" s="3">
        <f t="shared" si="2"/>
        <v>0</v>
      </c>
      <c r="H16" s="1" t="s">
        <v>29</v>
      </c>
    </row>
    <row r="17" spans="1:8" ht="16.8" x14ac:dyDescent="0.4">
      <c r="A17" s="2" t="s">
        <v>28</v>
      </c>
      <c r="B17" s="14"/>
      <c r="C17" s="14"/>
      <c r="D17" s="16" t="str">
        <f t="shared" si="0"/>
        <v xml:space="preserve"> </v>
      </c>
      <c r="E17" s="17" t="str">
        <f t="shared" si="1"/>
        <v>0</v>
      </c>
      <c r="F17" s="8">
        <v>10</v>
      </c>
      <c r="G17" s="3">
        <f t="shared" si="2"/>
        <v>0</v>
      </c>
      <c r="H17" s="1">
        <f>SUM(F10:F17)*10</f>
        <v>660</v>
      </c>
    </row>
    <row r="18" spans="1:8" s="1" customFormat="1" ht="16.8" x14ac:dyDescent="0.4">
      <c r="A18" s="2"/>
      <c r="B18" s="18"/>
      <c r="C18" s="18"/>
      <c r="D18" s="19"/>
      <c r="E18" s="20"/>
      <c r="F18" s="9"/>
      <c r="G18" s="3"/>
    </row>
    <row r="19" spans="1:8" s="1" customFormat="1" ht="32.25" customHeight="1" x14ac:dyDescent="0.45">
      <c r="A19" s="4"/>
      <c r="B19" s="58" t="s">
        <v>30</v>
      </c>
      <c r="C19" s="58"/>
      <c r="D19" s="21"/>
      <c r="E19" s="22"/>
      <c r="F19" s="13">
        <f>SUM(G10:G17)/H17*100</f>
        <v>0</v>
      </c>
      <c r="G19" s="7"/>
    </row>
    <row r="20" spans="1:8" s="1" customFormat="1" ht="6.75" customHeight="1" x14ac:dyDescent="0.4">
      <c r="A20" s="4"/>
      <c r="B20" s="18"/>
      <c r="C20" s="18"/>
      <c r="D20" s="16"/>
      <c r="E20" s="17"/>
      <c r="F20" s="9"/>
      <c r="G20" s="3"/>
    </row>
    <row r="21" spans="1:8" s="1" customFormat="1" ht="16.8" x14ac:dyDescent="0.4">
      <c r="A21" s="4"/>
      <c r="B21" s="23" t="s">
        <v>31</v>
      </c>
      <c r="C21" s="24"/>
      <c r="D21" s="16"/>
      <c r="E21" s="17"/>
      <c r="F21" s="9"/>
      <c r="G21" s="3"/>
    </row>
    <row r="22" spans="1:8" s="1" customFormat="1" ht="16.8" x14ac:dyDescent="0.4">
      <c r="A22" s="4"/>
      <c r="B22" s="25" t="s">
        <v>32</v>
      </c>
      <c r="C22" s="25" t="s">
        <v>33</v>
      </c>
      <c r="D22" s="16"/>
      <c r="E22" s="17"/>
      <c r="F22" s="9"/>
      <c r="G22" s="3"/>
    </row>
    <row r="23" spans="1:8" s="1" customFormat="1" ht="16.8" x14ac:dyDescent="0.4">
      <c r="A23" s="4"/>
      <c r="B23" s="26" t="s">
        <v>34</v>
      </c>
      <c r="C23" s="26" t="s">
        <v>35</v>
      </c>
      <c r="D23" s="16"/>
      <c r="E23" s="17"/>
      <c r="F23" s="9"/>
      <c r="G23" s="3"/>
    </row>
    <row r="24" spans="1:8" s="1" customFormat="1" ht="16.8" x14ac:dyDescent="0.4">
      <c r="A24" s="4"/>
      <c r="B24" s="27" t="s">
        <v>36</v>
      </c>
      <c r="C24" s="27" t="s">
        <v>37</v>
      </c>
      <c r="D24" s="16"/>
      <c r="E24" s="17"/>
      <c r="F24" s="9"/>
      <c r="G24" s="3"/>
    </row>
    <row r="25" spans="1:8" s="1" customFormat="1" ht="16.8" x14ac:dyDescent="0.4">
      <c r="A25" s="4"/>
      <c r="B25" s="28"/>
      <c r="C25" s="28"/>
      <c r="D25" s="16"/>
      <c r="E25" s="17"/>
      <c r="F25" s="9"/>
      <c r="G25" s="3"/>
    </row>
    <row r="26" spans="1:8" s="1" customFormat="1" ht="49.5" customHeight="1" x14ac:dyDescent="0.4">
      <c r="A26" s="4"/>
      <c r="B26" s="59" t="str">
        <f>IF(OR(G10=0,G11=0,G16=0,G17=0),"Warning!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26" s="59"/>
      <c r="D26" s="16"/>
      <c r="E26" s="17"/>
      <c r="F26" s="9"/>
      <c r="G26" s="3"/>
    </row>
    <row r="27" spans="1:8" s="1" customFormat="1" ht="17.399999999999999" thickBot="1" x14ac:dyDescent="0.45">
      <c r="A27" s="10"/>
      <c r="B27" s="12"/>
      <c r="C27" s="12"/>
      <c r="D27" s="5"/>
      <c r="E27" s="5"/>
      <c r="F27" s="11"/>
      <c r="G27" s="6"/>
    </row>
    <row r="28" spans="1:8" s="1" customFormat="1" x14ac:dyDescent="0.3"/>
    <row r="29" spans="1:8" s="1" customFormat="1" x14ac:dyDescent="0.3"/>
    <row r="30" spans="1:8" s="1" customFormat="1" x14ac:dyDescent="0.3"/>
    <row r="31" spans="1:8" s="1" customFormat="1" x14ac:dyDescent="0.3"/>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sheetData>
  <sheetProtection sheet="1" objects="1" scenarios="1"/>
  <mergeCells count="15">
    <mergeCell ref="B19:C19"/>
    <mergeCell ref="B26:C26"/>
    <mergeCell ref="A7:G7"/>
    <mergeCell ref="A8:A9"/>
    <mergeCell ref="B8:C8"/>
    <mergeCell ref="D8:D9"/>
    <mergeCell ref="E8:E9"/>
    <mergeCell ref="F8:F9"/>
    <mergeCell ref="G8:G9"/>
    <mergeCell ref="A6:G6"/>
    <mergeCell ref="A1:G1"/>
    <mergeCell ref="A2:G2"/>
    <mergeCell ref="A3:G3"/>
    <mergeCell ref="A4:G4"/>
    <mergeCell ref="A5:G5"/>
  </mergeCells>
  <conditionalFormatting sqref="B26">
    <cfRule type="containsText" dxfId="34" priority="1" operator="containsText" text="warning">
      <formula>NOT(ISERROR(SEARCH("warning",B26)))</formula>
    </cfRule>
  </conditionalFormatting>
  <conditionalFormatting sqref="F19">
    <cfRule type="cellIs" dxfId="33" priority="2" operator="equal">
      <formula>0</formula>
    </cfRule>
    <cfRule type="cellIs" dxfId="32" priority="3" operator="between">
      <formula>34</formula>
      <formula>66.9</formula>
    </cfRule>
    <cfRule type="expression" dxfId="31" priority="4">
      <formula>$F$19&gt;67</formula>
    </cfRule>
    <cfRule type="expression" dxfId="30" priority="5">
      <formula>$F$19&lt;34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C16F-DDCE-49FE-9EAE-272B79BC6183}">
  <dimension ref="A1:Z47"/>
  <sheetViews>
    <sheetView zoomScale="90" zoomScaleNormal="90" workbookViewId="0">
      <selection sqref="A1:G1"/>
    </sheetView>
  </sheetViews>
  <sheetFormatPr defaultRowHeight="14.4" x14ac:dyDescent="0.3"/>
  <cols>
    <col min="1" max="1" width="39" customWidth="1"/>
    <col min="2" max="2" width="38.88671875" customWidth="1"/>
    <col min="3" max="3" width="44.44140625" customWidth="1"/>
    <col min="4" max="4" width="11.6640625" hidden="1" customWidth="1"/>
    <col min="5" max="5" width="24" hidden="1" customWidth="1"/>
    <col min="6" max="6" width="24" customWidth="1"/>
    <col min="7" max="7" width="12.109375" hidden="1" customWidth="1"/>
    <col min="8" max="8" width="24" style="1" hidden="1" customWidth="1"/>
    <col min="9" max="9" width="21.6640625" style="1" hidden="1" customWidth="1"/>
    <col min="10" max="10" width="17.44140625" style="1" hidden="1" customWidth="1"/>
    <col min="11" max="26" width="9.109375" style="1"/>
  </cols>
  <sheetData>
    <row r="1" spans="1:10" ht="24.6" x14ac:dyDescent="0.55000000000000004">
      <c r="A1" s="53" t="s">
        <v>96</v>
      </c>
      <c r="B1" s="53"/>
      <c r="C1" s="53"/>
      <c r="D1" s="53"/>
      <c r="E1" s="53"/>
      <c r="F1" s="53"/>
      <c r="G1" s="53"/>
    </row>
    <row r="2" spans="1:10" ht="19.8" x14ac:dyDescent="0.3">
      <c r="A2" s="69" t="s">
        <v>0</v>
      </c>
      <c r="B2" s="69"/>
      <c r="C2" s="69"/>
      <c r="D2" s="69"/>
      <c r="E2" s="69"/>
      <c r="F2" s="69"/>
      <c r="G2" s="69"/>
    </row>
    <row r="3" spans="1:10" ht="9.75" customHeight="1" x14ac:dyDescent="0.3">
      <c r="A3" s="70"/>
      <c r="B3" s="70"/>
      <c r="C3" s="70"/>
      <c r="D3" s="70"/>
      <c r="E3" s="70"/>
      <c r="F3" s="70"/>
      <c r="G3" s="70"/>
    </row>
    <row r="4" spans="1:10" ht="27" customHeight="1" x14ac:dyDescent="0.3">
      <c r="A4" s="71" t="s">
        <v>99</v>
      </c>
      <c r="B4" s="71"/>
      <c r="C4" s="71"/>
      <c r="D4" s="71"/>
      <c r="E4" s="71"/>
      <c r="F4" s="71"/>
      <c r="G4" s="71"/>
    </row>
    <row r="5" spans="1:10" ht="47.25" customHeight="1" x14ac:dyDescent="0.3">
      <c r="A5" s="57" t="s">
        <v>93</v>
      </c>
      <c r="B5" s="57"/>
      <c r="C5" s="57"/>
      <c r="D5" s="57"/>
      <c r="E5" s="57"/>
      <c r="F5" s="57"/>
      <c r="G5" s="57"/>
    </row>
    <row r="6" spans="1:10" ht="77.400000000000006" customHeight="1" x14ac:dyDescent="0.4">
      <c r="A6" s="68" t="s">
        <v>118</v>
      </c>
      <c r="B6" s="68"/>
      <c r="C6" s="68"/>
      <c r="D6" s="68"/>
      <c r="E6" s="68"/>
      <c r="F6" s="68"/>
      <c r="G6" s="68"/>
    </row>
    <row r="7" spans="1:10" ht="13.5" customHeight="1" thickBot="1" x14ac:dyDescent="0.35">
      <c r="A7" s="70"/>
      <c r="B7" s="70"/>
      <c r="C7" s="70"/>
      <c r="D7" s="70"/>
      <c r="E7" s="70"/>
      <c r="F7" s="70"/>
      <c r="G7" s="70"/>
    </row>
    <row r="8" spans="1:10" ht="16.8" x14ac:dyDescent="0.4">
      <c r="A8" s="60" t="s">
        <v>6</v>
      </c>
      <c r="B8" s="62" t="s">
        <v>7</v>
      </c>
      <c r="C8" s="62"/>
      <c r="D8" s="62"/>
      <c r="E8" s="62" t="s">
        <v>8</v>
      </c>
      <c r="F8" s="64" t="s">
        <v>92</v>
      </c>
      <c r="G8" s="64" t="s">
        <v>9</v>
      </c>
      <c r="I8" s="1" t="s">
        <v>10</v>
      </c>
      <c r="J8" s="1" t="s">
        <v>8</v>
      </c>
    </row>
    <row r="9" spans="1:10" ht="33.75" customHeight="1" x14ac:dyDescent="0.4">
      <c r="A9" s="61"/>
      <c r="B9" s="15" t="s">
        <v>11</v>
      </c>
      <c r="C9" s="15" t="s">
        <v>12</v>
      </c>
      <c r="D9" s="63"/>
      <c r="E9" s="63"/>
      <c r="F9" s="65"/>
      <c r="G9" s="65"/>
      <c r="I9" s="1" t="s">
        <v>13</v>
      </c>
      <c r="J9" s="1">
        <v>10</v>
      </c>
    </row>
    <row r="10" spans="1:10" ht="16.8" x14ac:dyDescent="0.4">
      <c r="A10" s="2" t="s">
        <v>114</v>
      </c>
      <c r="B10" s="14"/>
      <c r="C10" s="14"/>
      <c r="D10" s="29" t="str">
        <f>B10&amp;" "&amp;C10</f>
        <v xml:space="preserve"> </v>
      </c>
      <c r="E10" s="30" t="str">
        <f>IF(ISNA(VLOOKUP(D10,I$9:J$12,2,FALSE)),"0",VLOOKUP(D10,I$9:J$12,2,FALSE))</f>
        <v>0</v>
      </c>
      <c r="F10" s="8">
        <v>10</v>
      </c>
      <c r="G10" s="3">
        <f>E10*F10</f>
        <v>0</v>
      </c>
      <c r="I10" s="1" t="s">
        <v>14</v>
      </c>
      <c r="J10" s="1">
        <v>8</v>
      </c>
    </row>
    <row r="11" spans="1:10" ht="16.8" x14ac:dyDescent="0.4">
      <c r="A11" s="2" t="s">
        <v>112</v>
      </c>
      <c r="B11" s="14"/>
      <c r="C11" s="14"/>
      <c r="D11" s="29" t="str">
        <f t="shared" ref="D11:D21" si="0">B11&amp;" "&amp;C11</f>
        <v xml:space="preserve"> </v>
      </c>
      <c r="E11" s="30" t="str">
        <f t="shared" ref="E11:E21" si="1">IF(ISNA(VLOOKUP(D11,I$9:J$12,2,FALSE)),"0",VLOOKUP(D11,I$9:J$12,2,FALSE))</f>
        <v>0</v>
      </c>
      <c r="F11" s="8">
        <v>10</v>
      </c>
      <c r="G11" s="3">
        <f t="shared" ref="G11:G21" si="2">E11*F11</f>
        <v>0</v>
      </c>
      <c r="I11" s="1" t="s">
        <v>16</v>
      </c>
      <c r="J11" s="1">
        <v>8</v>
      </c>
    </row>
    <row r="12" spans="1:10" ht="16.8" x14ac:dyDescent="0.4">
      <c r="A12" s="2" t="s">
        <v>17</v>
      </c>
      <c r="B12" s="14"/>
      <c r="C12" s="14"/>
      <c r="D12" s="29" t="str">
        <f t="shared" si="0"/>
        <v xml:space="preserve"> </v>
      </c>
      <c r="E12" s="30" t="str">
        <f t="shared" si="1"/>
        <v>0</v>
      </c>
      <c r="F12" s="8">
        <v>6</v>
      </c>
      <c r="G12" s="3">
        <f t="shared" si="2"/>
        <v>0</v>
      </c>
      <c r="I12" s="1" t="s">
        <v>18</v>
      </c>
      <c r="J12" s="1">
        <v>0</v>
      </c>
    </row>
    <row r="13" spans="1:10" ht="16.8" x14ac:dyDescent="0.4">
      <c r="A13" s="2" t="s">
        <v>38</v>
      </c>
      <c r="B13" s="14"/>
      <c r="C13" s="14"/>
      <c r="D13" s="29" t="str">
        <f t="shared" si="0"/>
        <v xml:space="preserve"> </v>
      </c>
      <c r="E13" s="30" t="str">
        <f t="shared" si="1"/>
        <v>0</v>
      </c>
      <c r="F13" s="8">
        <v>7</v>
      </c>
      <c r="G13" s="3">
        <f t="shared" si="2"/>
        <v>0</v>
      </c>
    </row>
    <row r="14" spans="1:10" ht="16.8" x14ac:dyDescent="0.4">
      <c r="A14" s="2" t="s">
        <v>39</v>
      </c>
      <c r="B14" s="14"/>
      <c r="C14" s="14"/>
      <c r="D14" s="29" t="str">
        <f t="shared" si="0"/>
        <v xml:space="preserve"> </v>
      </c>
      <c r="E14" s="30" t="str">
        <f t="shared" si="1"/>
        <v>0</v>
      </c>
      <c r="F14" s="8">
        <v>8</v>
      </c>
      <c r="G14" s="3">
        <f t="shared" si="2"/>
        <v>0</v>
      </c>
    </row>
    <row r="15" spans="1:10" ht="16.8" x14ac:dyDescent="0.4">
      <c r="A15" s="2" t="s">
        <v>40</v>
      </c>
      <c r="B15" s="14"/>
      <c r="C15" s="14"/>
      <c r="D15" s="29" t="str">
        <f t="shared" si="0"/>
        <v xml:space="preserve"> </v>
      </c>
      <c r="E15" s="30" t="str">
        <f t="shared" si="1"/>
        <v>0</v>
      </c>
      <c r="F15" s="8">
        <v>7</v>
      </c>
      <c r="G15" s="3">
        <f t="shared" si="2"/>
        <v>0</v>
      </c>
    </row>
    <row r="16" spans="1:10" ht="16.8" x14ac:dyDescent="0.4">
      <c r="A16" s="2" t="s">
        <v>41</v>
      </c>
      <c r="B16" s="14"/>
      <c r="C16" s="14"/>
      <c r="D16" s="29" t="str">
        <f t="shared" si="0"/>
        <v xml:space="preserve"> </v>
      </c>
      <c r="E16" s="30" t="str">
        <f t="shared" si="1"/>
        <v>0</v>
      </c>
      <c r="F16" s="8">
        <v>10</v>
      </c>
      <c r="G16" s="3">
        <f t="shared" si="2"/>
        <v>0</v>
      </c>
    </row>
    <row r="17" spans="1:8" ht="16.8" x14ac:dyDescent="0.4">
      <c r="A17" s="2" t="s">
        <v>42</v>
      </c>
      <c r="B17" s="14"/>
      <c r="C17" s="14"/>
      <c r="D17" s="29" t="str">
        <f t="shared" si="0"/>
        <v xml:space="preserve"> </v>
      </c>
      <c r="E17" s="30" t="str">
        <f t="shared" si="1"/>
        <v>0</v>
      </c>
      <c r="F17" s="8">
        <v>8</v>
      </c>
      <c r="G17" s="3">
        <f t="shared" si="2"/>
        <v>0</v>
      </c>
    </row>
    <row r="18" spans="1:8" ht="16.8" x14ac:dyDescent="0.4">
      <c r="A18" s="2" t="s">
        <v>43</v>
      </c>
      <c r="B18" s="14"/>
      <c r="C18" s="14"/>
      <c r="D18" s="29" t="str">
        <f t="shared" si="0"/>
        <v xml:space="preserve"> </v>
      </c>
      <c r="E18" s="30" t="str">
        <f t="shared" si="1"/>
        <v>0</v>
      </c>
      <c r="F18" s="8">
        <v>9</v>
      </c>
      <c r="G18" s="3">
        <f t="shared" si="2"/>
        <v>0</v>
      </c>
    </row>
    <row r="19" spans="1:8" ht="16.8" x14ac:dyDescent="0.4">
      <c r="A19" s="2" t="s">
        <v>44</v>
      </c>
      <c r="B19" s="14"/>
      <c r="C19" s="14"/>
      <c r="D19" s="29" t="str">
        <f t="shared" si="0"/>
        <v xml:space="preserve"> </v>
      </c>
      <c r="E19" s="30" t="str">
        <f t="shared" si="1"/>
        <v>0</v>
      </c>
      <c r="F19" s="8">
        <v>5</v>
      </c>
      <c r="G19" s="3">
        <f t="shared" si="2"/>
        <v>0</v>
      </c>
    </row>
    <row r="20" spans="1:8" ht="16.8" x14ac:dyDescent="0.4">
      <c r="A20" s="2" t="s">
        <v>45</v>
      </c>
      <c r="B20" s="14"/>
      <c r="C20" s="14"/>
      <c r="D20" s="29" t="str">
        <f t="shared" si="0"/>
        <v xml:space="preserve"> </v>
      </c>
      <c r="E20" s="30" t="str">
        <f t="shared" si="1"/>
        <v>0</v>
      </c>
      <c r="F20" s="8">
        <v>5</v>
      </c>
      <c r="G20" s="3">
        <f t="shared" si="2"/>
        <v>0</v>
      </c>
    </row>
    <row r="21" spans="1:8" ht="16.8" x14ac:dyDescent="0.4">
      <c r="A21" s="2" t="s">
        <v>94</v>
      </c>
      <c r="B21" s="14"/>
      <c r="C21" s="14"/>
      <c r="D21" s="29" t="str">
        <f t="shared" si="0"/>
        <v xml:space="preserve"> </v>
      </c>
      <c r="E21" s="30" t="str">
        <f t="shared" si="1"/>
        <v>0</v>
      </c>
      <c r="F21" s="8">
        <v>5</v>
      </c>
      <c r="G21" s="3">
        <f t="shared" si="2"/>
        <v>0</v>
      </c>
    </row>
    <row r="22" spans="1:8" s="1" customFormat="1" ht="16.8" x14ac:dyDescent="0.4">
      <c r="A22" s="2"/>
      <c r="B22" s="18"/>
      <c r="C22" s="18"/>
      <c r="D22" s="19"/>
      <c r="E22" s="20"/>
      <c r="F22" s="9"/>
      <c r="G22" s="3"/>
      <c r="H22" s="1">
        <f>SUM(F10:F21)*10</f>
        <v>900</v>
      </c>
    </row>
    <row r="23" spans="1:8" s="1" customFormat="1" ht="32.25" customHeight="1" x14ac:dyDescent="0.45">
      <c r="A23" s="4"/>
      <c r="B23" s="72" t="s">
        <v>30</v>
      </c>
      <c r="C23" s="72"/>
      <c r="D23" s="21"/>
      <c r="E23" s="22"/>
      <c r="F23" s="13">
        <f>SUM(G10:G21)/H22*100</f>
        <v>0</v>
      </c>
      <c r="G23" s="7"/>
    </row>
    <row r="24" spans="1:8" s="1" customFormat="1" ht="6.75" customHeight="1" x14ac:dyDescent="0.4">
      <c r="A24" s="4"/>
      <c r="B24" s="18"/>
      <c r="C24" s="18"/>
      <c r="D24" s="16"/>
      <c r="E24" s="17"/>
      <c r="F24" s="9"/>
      <c r="G24" s="3"/>
    </row>
    <row r="25" spans="1:8" s="1" customFormat="1" ht="16.8" x14ac:dyDescent="0.4">
      <c r="A25" s="4"/>
      <c r="B25" s="23" t="s">
        <v>31</v>
      </c>
      <c r="C25" s="24"/>
      <c r="D25" s="16"/>
      <c r="E25" s="17"/>
      <c r="F25" s="9"/>
      <c r="G25" s="3"/>
    </row>
    <row r="26" spans="1:8" s="1" customFormat="1" ht="16.8" x14ac:dyDescent="0.4">
      <c r="A26" s="4"/>
      <c r="B26" s="25" t="s">
        <v>32</v>
      </c>
      <c r="C26" s="25" t="s">
        <v>33</v>
      </c>
      <c r="D26" s="16"/>
      <c r="E26" s="17"/>
      <c r="F26" s="9"/>
      <c r="G26" s="3"/>
    </row>
    <row r="27" spans="1:8" s="1" customFormat="1" ht="16.8" x14ac:dyDescent="0.4">
      <c r="A27" s="4"/>
      <c r="B27" s="26" t="s">
        <v>34</v>
      </c>
      <c r="C27" s="26" t="s">
        <v>35</v>
      </c>
      <c r="D27" s="16"/>
      <c r="E27" s="17"/>
      <c r="F27" s="9"/>
      <c r="G27" s="3"/>
    </row>
    <row r="28" spans="1:8" s="1" customFormat="1" ht="16.8" x14ac:dyDescent="0.4">
      <c r="A28" s="4"/>
      <c r="B28" s="27" t="s">
        <v>36</v>
      </c>
      <c r="C28" s="27" t="s">
        <v>37</v>
      </c>
      <c r="D28" s="16"/>
      <c r="E28" s="17"/>
      <c r="F28" s="9"/>
      <c r="G28" s="3"/>
    </row>
    <row r="29" spans="1:8" s="1" customFormat="1" ht="16.8" x14ac:dyDescent="0.4">
      <c r="A29" s="4"/>
      <c r="B29" s="28"/>
      <c r="C29" s="28"/>
      <c r="D29" s="16"/>
      <c r="E29" s="17"/>
      <c r="F29" s="9"/>
      <c r="G29" s="3"/>
    </row>
    <row r="30" spans="1:8" s="1" customFormat="1" ht="49.5" customHeight="1" x14ac:dyDescent="0.4">
      <c r="A30" s="4"/>
      <c r="B30" s="59" t="str">
        <f>IF(OR(G10=0,G11=0,G16=0),"Warning!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30" s="59"/>
      <c r="D30" s="16"/>
      <c r="E30" s="17"/>
      <c r="F30" s="9"/>
      <c r="G30" s="3"/>
    </row>
    <row r="31" spans="1:8" s="1" customFormat="1" ht="17.399999999999999" thickBot="1" x14ac:dyDescent="0.45">
      <c r="A31" s="10"/>
      <c r="B31" s="12"/>
      <c r="C31" s="12"/>
      <c r="D31" s="5"/>
      <c r="E31" s="5"/>
      <c r="F31" s="11"/>
      <c r="G31" s="6"/>
    </row>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sheetData>
  <sheetProtection sheet="1" objects="1" scenarios="1"/>
  <mergeCells count="15">
    <mergeCell ref="B23:C23"/>
    <mergeCell ref="B30:C30"/>
    <mergeCell ref="A7:G7"/>
    <mergeCell ref="A8:A9"/>
    <mergeCell ref="B8:C8"/>
    <mergeCell ref="D8:D9"/>
    <mergeCell ref="E8:E9"/>
    <mergeCell ref="F8:F9"/>
    <mergeCell ref="G8:G9"/>
    <mergeCell ref="A6:G6"/>
    <mergeCell ref="A1:G1"/>
    <mergeCell ref="A2:G2"/>
    <mergeCell ref="A3:G3"/>
    <mergeCell ref="A4:G4"/>
    <mergeCell ref="A5:G5"/>
  </mergeCells>
  <conditionalFormatting sqref="B30">
    <cfRule type="containsText" dxfId="29" priority="1" operator="containsText" text="warning">
      <formula>NOT(ISERROR(SEARCH("warning",B30)))</formula>
    </cfRule>
  </conditionalFormatting>
  <conditionalFormatting sqref="F23">
    <cfRule type="cellIs" dxfId="28" priority="2" operator="equal">
      <formula>0</formula>
    </cfRule>
    <cfRule type="cellIs" dxfId="27" priority="3" operator="between">
      <formula>34</formula>
      <formula>66.9</formula>
    </cfRule>
    <cfRule type="expression" dxfId="26" priority="4">
      <formula>$F$23&gt;67</formula>
    </cfRule>
    <cfRule type="expression" dxfId="25" priority="5">
      <formula>$F$23&lt;34</formula>
    </cfRule>
  </conditionalFormatting>
  <pageMargins left="0.7" right="0.7" top="0.75" bottom="0.75" header="0.3" footer="0.3"/>
  <pageSetup orientation="portrait" r:id="rId1"/>
  <ignoredErrors>
    <ignoredError sqref="D11:D21 D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0ACB-6F3D-4367-BBE7-3E32B9C1380B}">
  <dimension ref="A1:Z56"/>
  <sheetViews>
    <sheetView zoomScale="90" zoomScaleNormal="90" workbookViewId="0">
      <selection sqref="A1:G1"/>
    </sheetView>
  </sheetViews>
  <sheetFormatPr defaultColWidth="9.109375" defaultRowHeight="14.4" x14ac:dyDescent="0.3"/>
  <cols>
    <col min="1" max="1" width="39" customWidth="1"/>
    <col min="2" max="2" width="38.88671875" customWidth="1"/>
    <col min="3" max="3" width="44.44140625" customWidth="1"/>
    <col min="4" max="4" width="4.21875" hidden="1" customWidth="1"/>
    <col min="5" max="5" width="4.88671875" hidden="1" customWidth="1"/>
    <col min="6" max="6" width="24" customWidth="1"/>
    <col min="7" max="7" width="7.109375" hidden="1" customWidth="1"/>
    <col min="8" max="8" width="8.109375" style="1" hidden="1" customWidth="1"/>
    <col min="9" max="9" width="7.44140625" style="1" hidden="1" customWidth="1"/>
    <col min="10" max="10" width="11.5546875" style="1" hidden="1" customWidth="1"/>
    <col min="11" max="26" width="9.109375" style="1"/>
  </cols>
  <sheetData>
    <row r="1" spans="1:10" s="1" customFormat="1" ht="24.6" x14ac:dyDescent="0.55000000000000004">
      <c r="A1" s="53" t="s">
        <v>46</v>
      </c>
      <c r="B1" s="53"/>
      <c r="C1" s="53"/>
      <c r="D1" s="53"/>
      <c r="E1" s="53"/>
      <c r="F1" s="53"/>
      <c r="G1" s="53"/>
    </row>
    <row r="2" spans="1:10" s="1" customFormat="1" ht="19.8" x14ac:dyDescent="0.3">
      <c r="A2" s="54" t="s">
        <v>0</v>
      </c>
      <c r="B2" s="54"/>
      <c r="C2" s="54"/>
      <c r="D2" s="54"/>
      <c r="E2" s="54"/>
      <c r="F2" s="54"/>
      <c r="G2" s="54"/>
    </row>
    <row r="3" spans="1:10" s="1" customFormat="1" ht="9.75" customHeight="1" x14ac:dyDescent="0.3">
      <c r="A3" s="55"/>
      <c r="B3" s="55"/>
      <c r="C3" s="55"/>
      <c r="D3" s="55"/>
      <c r="E3" s="55"/>
      <c r="F3" s="55"/>
      <c r="G3" s="55"/>
    </row>
    <row r="4" spans="1:10" s="1" customFormat="1" ht="27" customHeight="1" x14ac:dyDescent="0.3">
      <c r="A4" s="56" t="s">
        <v>98</v>
      </c>
      <c r="B4" s="56"/>
      <c r="C4" s="56"/>
      <c r="D4" s="56"/>
      <c r="E4" s="56"/>
      <c r="F4" s="56"/>
      <c r="G4" s="56"/>
    </row>
    <row r="5" spans="1:10" s="1" customFormat="1" ht="47.25" customHeight="1" x14ac:dyDescent="0.3">
      <c r="A5" s="73" t="s">
        <v>93</v>
      </c>
      <c r="B5" s="73"/>
      <c r="C5" s="73"/>
      <c r="D5" s="73"/>
      <c r="E5" s="73"/>
      <c r="F5" s="73"/>
      <c r="G5" s="73"/>
    </row>
    <row r="6" spans="1:10" s="1" customFormat="1" ht="77.400000000000006" customHeight="1" x14ac:dyDescent="0.4">
      <c r="A6" s="52" t="s">
        <v>118</v>
      </c>
      <c r="B6" s="52"/>
      <c r="C6" s="52"/>
      <c r="D6" s="52"/>
      <c r="E6" s="52"/>
      <c r="F6" s="52"/>
      <c r="G6" s="52"/>
    </row>
    <row r="7" spans="1:10" s="1" customFormat="1" ht="13.5" customHeight="1" thickBot="1" x14ac:dyDescent="0.35">
      <c r="A7" s="55"/>
      <c r="B7" s="55"/>
      <c r="C7" s="55"/>
      <c r="D7" s="55"/>
      <c r="E7" s="55"/>
      <c r="F7" s="55"/>
      <c r="G7" s="55"/>
    </row>
    <row r="8" spans="1:10" s="1" customFormat="1" ht="16.8" x14ac:dyDescent="0.4">
      <c r="A8" s="60" t="s">
        <v>6</v>
      </c>
      <c r="B8" s="62" t="s">
        <v>7</v>
      </c>
      <c r="C8" s="62"/>
      <c r="D8" s="62"/>
      <c r="E8" s="62" t="s">
        <v>8</v>
      </c>
      <c r="F8" s="64" t="s">
        <v>92</v>
      </c>
      <c r="G8" s="64" t="s">
        <v>9</v>
      </c>
      <c r="I8" s="1" t="s">
        <v>10</v>
      </c>
      <c r="J8" s="1" t="s">
        <v>8</v>
      </c>
    </row>
    <row r="9" spans="1:10" s="1" customFormat="1" ht="33.75" customHeight="1" x14ac:dyDescent="0.4">
      <c r="A9" s="61"/>
      <c r="B9" s="15" t="s">
        <v>11</v>
      </c>
      <c r="C9" s="15" t="s">
        <v>12</v>
      </c>
      <c r="D9" s="63"/>
      <c r="E9" s="63"/>
      <c r="F9" s="65"/>
      <c r="G9" s="65"/>
      <c r="I9" s="1" t="s">
        <v>13</v>
      </c>
      <c r="J9" s="1">
        <v>10</v>
      </c>
    </row>
    <row r="10" spans="1:10" s="1" customFormat="1" ht="16.8" x14ac:dyDescent="0.4">
      <c r="A10" s="2" t="s">
        <v>113</v>
      </c>
      <c r="B10" s="14"/>
      <c r="C10" s="14"/>
      <c r="D10" s="16" t="str">
        <f>B10&amp;" "&amp;C10</f>
        <v xml:space="preserve"> </v>
      </c>
      <c r="E10" s="17" t="str">
        <f>IF(ISNA(VLOOKUP(D10,I$9:J$12,2,FALSE)),"0",VLOOKUP(D10,I$9:J$12,2,FALSE))</f>
        <v>0</v>
      </c>
      <c r="F10" s="8">
        <v>10</v>
      </c>
      <c r="G10" s="3">
        <f>E10*F10</f>
        <v>0</v>
      </c>
      <c r="I10" s="1" t="s">
        <v>14</v>
      </c>
      <c r="J10" s="1">
        <v>8</v>
      </c>
    </row>
    <row r="11" spans="1:10" s="1" customFormat="1" ht="16.8" x14ac:dyDescent="0.4">
      <c r="A11" s="2" t="s">
        <v>112</v>
      </c>
      <c r="B11" s="14"/>
      <c r="C11" s="14"/>
      <c r="D11" s="16" t="str">
        <f t="shared" ref="D11:D30" si="0">B11&amp;" "&amp;C11</f>
        <v xml:space="preserve"> </v>
      </c>
      <c r="E11" s="17" t="str">
        <f t="shared" ref="E11:E30" si="1">IF(ISNA(VLOOKUP(D11,I$9:J$12,2,FALSE)),"0",VLOOKUP(D11,I$9:J$12,2,FALSE))</f>
        <v>0</v>
      </c>
      <c r="F11" s="8">
        <v>10</v>
      </c>
      <c r="G11" s="3">
        <f t="shared" ref="G11:G30" si="2">E11*F11</f>
        <v>0</v>
      </c>
      <c r="I11" s="1" t="s">
        <v>16</v>
      </c>
      <c r="J11" s="1">
        <v>8</v>
      </c>
    </row>
    <row r="12" spans="1:10" s="1" customFormat="1" ht="16.8" x14ac:dyDescent="0.4">
      <c r="A12" s="2" t="s">
        <v>47</v>
      </c>
      <c r="B12" s="14"/>
      <c r="C12" s="14"/>
      <c r="D12" s="16" t="str">
        <f t="shared" si="0"/>
        <v xml:space="preserve"> </v>
      </c>
      <c r="E12" s="17" t="str">
        <f t="shared" si="1"/>
        <v>0</v>
      </c>
      <c r="F12" s="8">
        <v>10</v>
      </c>
      <c r="G12" s="3">
        <f t="shared" si="2"/>
        <v>0</v>
      </c>
      <c r="I12" s="1" t="s">
        <v>18</v>
      </c>
      <c r="J12" s="1">
        <v>0</v>
      </c>
    </row>
    <row r="13" spans="1:10" s="1" customFormat="1" ht="16.8" x14ac:dyDescent="0.4">
      <c r="A13" s="2" t="s">
        <v>115</v>
      </c>
      <c r="B13" s="14"/>
      <c r="C13" s="14"/>
      <c r="D13" s="16" t="str">
        <f t="shared" si="0"/>
        <v xml:space="preserve"> </v>
      </c>
      <c r="E13" s="17" t="str">
        <f t="shared" si="1"/>
        <v>0</v>
      </c>
      <c r="F13" s="8">
        <v>10</v>
      </c>
      <c r="G13" s="3">
        <f t="shared" si="2"/>
        <v>0</v>
      </c>
    </row>
    <row r="14" spans="1:10" s="1" customFormat="1" ht="16.8" x14ac:dyDescent="0.4">
      <c r="A14" s="2" t="s">
        <v>48</v>
      </c>
      <c r="B14" s="14"/>
      <c r="C14" s="14"/>
      <c r="D14" s="16" t="str">
        <f t="shared" si="0"/>
        <v xml:space="preserve"> </v>
      </c>
      <c r="E14" s="17" t="str">
        <f t="shared" si="1"/>
        <v>0</v>
      </c>
      <c r="F14" s="8">
        <v>10</v>
      </c>
      <c r="G14" s="3">
        <f t="shared" si="2"/>
        <v>0</v>
      </c>
    </row>
    <row r="15" spans="1:10" s="1" customFormat="1" ht="16.8" x14ac:dyDescent="0.4">
      <c r="A15" s="2" t="s">
        <v>95</v>
      </c>
      <c r="B15" s="14"/>
      <c r="C15" s="14"/>
      <c r="D15" s="16" t="str">
        <f t="shared" si="0"/>
        <v xml:space="preserve"> </v>
      </c>
      <c r="E15" s="17" t="str">
        <f t="shared" si="1"/>
        <v>0</v>
      </c>
      <c r="F15" s="8">
        <v>10</v>
      </c>
      <c r="G15" s="3">
        <f t="shared" si="2"/>
        <v>0</v>
      </c>
    </row>
    <row r="16" spans="1:10" s="1" customFormat="1" ht="16.8" x14ac:dyDescent="0.4">
      <c r="A16" s="2" t="s">
        <v>49</v>
      </c>
      <c r="B16" s="14"/>
      <c r="C16" s="14"/>
      <c r="D16" s="16" t="str">
        <f t="shared" si="0"/>
        <v xml:space="preserve"> </v>
      </c>
      <c r="E16" s="17" t="str">
        <f t="shared" si="1"/>
        <v>0</v>
      </c>
      <c r="F16" s="8">
        <v>10</v>
      </c>
      <c r="G16" s="3">
        <f t="shared" si="2"/>
        <v>0</v>
      </c>
    </row>
    <row r="17" spans="1:8" s="1" customFormat="1" ht="16.8" x14ac:dyDescent="0.4">
      <c r="A17" s="2" t="s">
        <v>50</v>
      </c>
      <c r="B17" s="14"/>
      <c r="C17" s="14"/>
      <c r="D17" s="16" t="str">
        <f t="shared" si="0"/>
        <v xml:space="preserve"> </v>
      </c>
      <c r="E17" s="17" t="str">
        <f t="shared" si="1"/>
        <v>0</v>
      </c>
      <c r="F17" s="8">
        <v>7</v>
      </c>
      <c r="G17" s="3">
        <f t="shared" si="2"/>
        <v>0</v>
      </c>
    </row>
    <row r="18" spans="1:8" s="1" customFormat="1" ht="16.8" x14ac:dyDescent="0.4">
      <c r="A18" s="2" t="s">
        <v>51</v>
      </c>
      <c r="B18" s="14"/>
      <c r="C18" s="14"/>
      <c r="D18" s="16" t="str">
        <f t="shared" si="0"/>
        <v xml:space="preserve"> </v>
      </c>
      <c r="E18" s="17" t="str">
        <f t="shared" si="1"/>
        <v>0</v>
      </c>
      <c r="F18" s="8">
        <v>7</v>
      </c>
      <c r="G18" s="3">
        <f t="shared" si="2"/>
        <v>0</v>
      </c>
    </row>
    <row r="19" spans="1:8" s="1" customFormat="1" ht="16.8" x14ac:dyDescent="0.4">
      <c r="A19" s="2" t="s">
        <v>52</v>
      </c>
      <c r="B19" s="14"/>
      <c r="C19" s="14"/>
      <c r="D19" s="16" t="str">
        <f t="shared" si="0"/>
        <v xml:space="preserve"> </v>
      </c>
      <c r="E19" s="17" t="str">
        <f t="shared" si="1"/>
        <v>0</v>
      </c>
      <c r="F19" s="8">
        <v>5</v>
      </c>
      <c r="G19" s="3">
        <f t="shared" si="2"/>
        <v>0</v>
      </c>
    </row>
    <row r="20" spans="1:8" s="1" customFormat="1" ht="16.8" x14ac:dyDescent="0.4">
      <c r="A20" s="2" t="s">
        <v>20</v>
      </c>
      <c r="B20" s="14"/>
      <c r="C20" s="14"/>
      <c r="D20" s="16" t="str">
        <f t="shared" si="0"/>
        <v xml:space="preserve"> </v>
      </c>
      <c r="E20" s="17" t="str">
        <f t="shared" si="1"/>
        <v>0</v>
      </c>
      <c r="F20" s="8">
        <v>5</v>
      </c>
      <c r="G20" s="3">
        <f t="shared" si="2"/>
        <v>0</v>
      </c>
    </row>
    <row r="21" spans="1:8" s="1" customFormat="1" ht="16.8" x14ac:dyDescent="0.4">
      <c r="A21" s="2" t="s">
        <v>21</v>
      </c>
      <c r="B21" s="14"/>
      <c r="C21" s="14"/>
      <c r="D21" s="16" t="str">
        <f t="shared" si="0"/>
        <v xml:space="preserve"> </v>
      </c>
      <c r="E21" s="17" t="str">
        <f t="shared" si="1"/>
        <v>0</v>
      </c>
      <c r="F21" s="8">
        <v>5</v>
      </c>
      <c r="G21" s="3">
        <f t="shared" si="2"/>
        <v>0</v>
      </c>
    </row>
    <row r="22" spans="1:8" s="1" customFormat="1" ht="16.8" x14ac:dyDescent="0.4">
      <c r="A22" s="2" t="s">
        <v>53</v>
      </c>
      <c r="B22" s="14"/>
      <c r="C22" s="14"/>
      <c r="D22" s="16" t="str">
        <f t="shared" si="0"/>
        <v xml:space="preserve"> </v>
      </c>
      <c r="E22" s="17" t="str">
        <f t="shared" si="1"/>
        <v>0</v>
      </c>
      <c r="F22" s="8">
        <v>5</v>
      </c>
      <c r="G22" s="3">
        <f t="shared" si="2"/>
        <v>0</v>
      </c>
    </row>
    <row r="23" spans="1:8" s="1" customFormat="1" ht="16.8" x14ac:dyDescent="0.4">
      <c r="A23" s="2" t="s">
        <v>54</v>
      </c>
      <c r="B23" s="14"/>
      <c r="C23" s="14"/>
      <c r="D23" s="16" t="str">
        <f t="shared" si="0"/>
        <v xml:space="preserve"> </v>
      </c>
      <c r="E23" s="17" t="str">
        <f t="shared" si="1"/>
        <v>0</v>
      </c>
      <c r="F23" s="8">
        <v>8</v>
      </c>
      <c r="G23" s="3">
        <f t="shared" si="2"/>
        <v>0</v>
      </c>
    </row>
    <row r="24" spans="1:8" s="1" customFormat="1" ht="16.8" x14ac:dyDescent="0.4">
      <c r="A24" s="2" t="s">
        <v>55</v>
      </c>
      <c r="B24" s="14"/>
      <c r="C24" s="14"/>
      <c r="D24" s="16" t="str">
        <f t="shared" si="0"/>
        <v xml:space="preserve"> </v>
      </c>
      <c r="E24" s="17" t="str">
        <f t="shared" si="1"/>
        <v>0</v>
      </c>
      <c r="F24" s="8">
        <v>7</v>
      </c>
      <c r="G24" s="3">
        <f t="shared" si="2"/>
        <v>0</v>
      </c>
    </row>
    <row r="25" spans="1:8" s="1" customFormat="1" ht="16.8" x14ac:dyDescent="0.4">
      <c r="A25" s="2" t="s">
        <v>56</v>
      </c>
      <c r="B25" s="14"/>
      <c r="C25" s="14"/>
      <c r="D25" s="16" t="str">
        <f t="shared" si="0"/>
        <v xml:space="preserve"> </v>
      </c>
      <c r="E25" s="17" t="str">
        <f t="shared" si="1"/>
        <v>0</v>
      </c>
      <c r="F25" s="8">
        <v>10</v>
      </c>
      <c r="G25" s="3">
        <f t="shared" si="2"/>
        <v>0</v>
      </c>
    </row>
    <row r="26" spans="1:8" s="1" customFormat="1" ht="16.8" x14ac:dyDescent="0.4">
      <c r="A26" s="2" t="s">
        <v>57</v>
      </c>
      <c r="B26" s="14"/>
      <c r="C26" s="14"/>
      <c r="D26" s="16" t="str">
        <f t="shared" si="0"/>
        <v xml:space="preserve"> </v>
      </c>
      <c r="E26" s="17" t="str">
        <f t="shared" si="1"/>
        <v>0</v>
      </c>
      <c r="F26" s="8">
        <v>10</v>
      </c>
      <c r="G26" s="3">
        <f t="shared" si="2"/>
        <v>0</v>
      </c>
    </row>
    <row r="27" spans="1:8" s="1" customFormat="1" ht="16.8" x14ac:dyDescent="0.4">
      <c r="A27" s="2" t="s">
        <v>26</v>
      </c>
      <c r="B27" s="14"/>
      <c r="C27" s="14"/>
      <c r="D27" s="16" t="str">
        <f t="shared" si="0"/>
        <v xml:space="preserve"> </v>
      </c>
      <c r="E27" s="17" t="str">
        <f t="shared" si="1"/>
        <v>0</v>
      </c>
      <c r="F27" s="8">
        <v>8</v>
      </c>
      <c r="G27" s="3">
        <f t="shared" si="2"/>
        <v>0</v>
      </c>
    </row>
    <row r="28" spans="1:8" s="1" customFormat="1" ht="16.8" x14ac:dyDescent="0.4">
      <c r="A28" s="2" t="s">
        <v>27</v>
      </c>
      <c r="B28" s="14"/>
      <c r="C28" s="14"/>
      <c r="D28" s="16" t="str">
        <f t="shared" si="0"/>
        <v xml:space="preserve"> </v>
      </c>
      <c r="E28" s="17" t="str">
        <f t="shared" si="1"/>
        <v>0</v>
      </c>
      <c r="F28" s="8">
        <v>6</v>
      </c>
      <c r="G28" s="3">
        <f t="shared" si="2"/>
        <v>0</v>
      </c>
    </row>
    <row r="29" spans="1:8" s="1" customFormat="1" ht="16.8" x14ac:dyDescent="0.4">
      <c r="A29" s="2" t="s">
        <v>28</v>
      </c>
      <c r="B29" s="14"/>
      <c r="C29" s="14"/>
      <c r="D29" s="16" t="str">
        <f t="shared" si="0"/>
        <v xml:space="preserve"> </v>
      </c>
      <c r="E29" s="17" t="str">
        <f t="shared" si="1"/>
        <v>0</v>
      </c>
      <c r="F29" s="8">
        <v>7</v>
      </c>
      <c r="G29" s="3">
        <f t="shared" si="2"/>
        <v>0</v>
      </c>
    </row>
    <row r="30" spans="1:8" s="1" customFormat="1" ht="16.8" x14ac:dyDescent="0.4">
      <c r="A30" s="2" t="s">
        <v>94</v>
      </c>
      <c r="B30" s="14"/>
      <c r="C30" s="14"/>
      <c r="D30" s="16" t="str">
        <f t="shared" si="0"/>
        <v xml:space="preserve"> </v>
      </c>
      <c r="E30" s="17" t="str">
        <f t="shared" si="1"/>
        <v>0</v>
      </c>
      <c r="F30" s="8">
        <v>7</v>
      </c>
      <c r="G30" s="3">
        <f t="shared" si="2"/>
        <v>0</v>
      </c>
      <c r="H30" s="1" t="s">
        <v>29</v>
      </c>
    </row>
    <row r="31" spans="1:8" s="1" customFormat="1" ht="16.8" x14ac:dyDescent="0.4">
      <c r="A31" s="2"/>
      <c r="B31" s="18"/>
      <c r="C31" s="18"/>
      <c r="D31" s="19"/>
      <c r="E31" s="20"/>
      <c r="F31" s="9"/>
      <c r="G31" s="3"/>
      <c r="H31" s="1">
        <f>SUM(F10:F30)*10</f>
        <v>1670</v>
      </c>
    </row>
    <row r="32" spans="1:8" s="1" customFormat="1" ht="32.25" customHeight="1" x14ac:dyDescent="0.45">
      <c r="A32" s="4"/>
      <c r="B32" s="58" t="s">
        <v>30</v>
      </c>
      <c r="C32" s="58"/>
      <c r="D32" s="21"/>
      <c r="E32" s="22"/>
      <c r="F32" s="13">
        <f>SUM(G10:G30)/H31*100</f>
        <v>0</v>
      </c>
      <c r="G32" s="7"/>
    </row>
    <row r="33" spans="1:7" s="1" customFormat="1" ht="6.75" customHeight="1" x14ac:dyDescent="0.4">
      <c r="A33" s="4"/>
      <c r="B33" s="18"/>
      <c r="C33" s="18"/>
      <c r="D33" s="16"/>
      <c r="E33" s="17"/>
      <c r="F33" s="9"/>
      <c r="G33" s="3"/>
    </row>
    <row r="34" spans="1:7" s="1" customFormat="1" ht="16.8" x14ac:dyDescent="0.4">
      <c r="A34" s="4"/>
      <c r="B34" s="23" t="s">
        <v>31</v>
      </c>
      <c r="C34" s="24"/>
      <c r="D34" s="16"/>
      <c r="E34" s="17"/>
      <c r="F34" s="9"/>
      <c r="G34" s="3"/>
    </row>
    <row r="35" spans="1:7" s="1" customFormat="1" ht="16.8" x14ac:dyDescent="0.4">
      <c r="A35" s="4"/>
      <c r="B35" s="25" t="s">
        <v>32</v>
      </c>
      <c r="C35" s="25" t="s">
        <v>33</v>
      </c>
      <c r="D35" s="16"/>
      <c r="E35" s="17"/>
      <c r="F35" s="9"/>
      <c r="G35" s="3"/>
    </row>
    <row r="36" spans="1:7" s="1" customFormat="1" ht="16.8" x14ac:dyDescent="0.4">
      <c r="A36" s="4"/>
      <c r="B36" s="26" t="s">
        <v>34</v>
      </c>
      <c r="C36" s="26" t="s">
        <v>35</v>
      </c>
      <c r="D36" s="16"/>
      <c r="E36" s="17"/>
      <c r="F36" s="9"/>
      <c r="G36" s="3"/>
    </row>
    <row r="37" spans="1:7" s="1" customFormat="1" ht="16.8" x14ac:dyDescent="0.4">
      <c r="A37" s="4"/>
      <c r="B37" s="27" t="s">
        <v>36</v>
      </c>
      <c r="C37" s="27" t="s">
        <v>37</v>
      </c>
      <c r="D37" s="16"/>
      <c r="E37" s="17"/>
      <c r="F37" s="9"/>
      <c r="G37" s="3"/>
    </row>
    <row r="38" spans="1:7" s="1" customFormat="1" ht="16.8" x14ac:dyDescent="0.4">
      <c r="A38" s="4"/>
      <c r="B38" s="28"/>
      <c r="C38" s="28"/>
      <c r="D38" s="16"/>
      <c r="E38" s="17"/>
      <c r="F38" s="9"/>
      <c r="G38" s="3"/>
    </row>
    <row r="39" spans="1:7" s="1" customFormat="1" ht="49.5" customHeight="1" x14ac:dyDescent="0.4">
      <c r="A39" s="4"/>
      <c r="B39" s="59" t="str">
        <f>IF(OR(G10=0,G11=0,G12=0,G13=0,G14=0,G15=0,G16=0,G25=0,G26=0),"Warning!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39" s="59"/>
      <c r="D39" s="16"/>
      <c r="E39" s="17"/>
      <c r="F39" s="9"/>
      <c r="G39" s="3"/>
    </row>
    <row r="40" spans="1:7" s="1" customFormat="1" ht="17.399999999999999" thickBot="1" x14ac:dyDescent="0.45">
      <c r="A40" s="10"/>
      <c r="B40" s="12"/>
      <c r="C40" s="12"/>
      <c r="D40" s="5"/>
      <c r="E40" s="5"/>
      <c r="F40" s="11"/>
      <c r="G40" s="6"/>
    </row>
    <row r="41" spans="1:7" s="1" customFormat="1" x14ac:dyDescent="0.3"/>
    <row r="42" spans="1:7" s="1" customFormat="1" x14ac:dyDescent="0.3"/>
    <row r="43" spans="1:7" s="1" customFormat="1" x14ac:dyDescent="0.3"/>
    <row r="44" spans="1:7" s="1" customFormat="1" x14ac:dyDescent="0.3"/>
    <row r="45" spans="1:7" s="1" customFormat="1" x14ac:dyDescent="0.3"/>
    <row r="46" spans="1:7" s="1" customFormat="1" x14ac:dyDescent="0.3"/>
    <row r="47" spans="1:7" s="1" customFormat="1" x14ac:dyDescent="0.3"/>
    <row r="48" spans="1:7"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sheetData>
  <sheetProtection sheet="1" objects="1" scenarios="1"/>
  <mergeCells count="15">
    <mergeCell ref="B32:C32"/>
    <mergeCell ref="B39:C39"/>
    <mergeCell ref="A7:G7"/>
    <mergeCell ref="A8:A9"/>
    <mergeCell ref="B8:C8"/>
    <mergeCell ref="D8:D9"/>
    <mergeCell ref="E8:E9"/>
    <mergeCell ref="F8:F9"/>
    <mergeCell ref="G8:G9"/>
    <mergeCell ref="A6:G6"/>
    <mergeCell ref="A1:G1"/>
    <mergeCell ref="A2:G2"/>
    <mergeCell ref="A3:G3"/>
    <mergeCell ref="A4:G4"/>
    <mergeCell ref="A5:G5"/>
  </mergeCells>
  <conditionalFormatting sqref="B39">
    <cfRule type="containsText" dxfId="24" priority="1" operator="containsText" text="warning">
      <formula>NOT(ISERROR(SEARCH("warning",B39)))</formula>
    </cfRule>
  </conditionalFormatting>
  <conditionalFormatting sqref="F32">
    <cfRule type="cellIs" dxfId="23" priority="2" operator="equal">
      <formula>0</formula>
    </cfRule>
    <cfRule type="cellIs" dxfId="22" priority="3" operator="between">
      <formula>34</formula>
      <formula>66.9</formula>
    </cfRule>
    <cfRule type="expression" dxfId="21" priority="4">
      <formula>$F$32&gt;67</formula>
    </cfRule>
    <cfRule type="expression" dxfId="20" priority="5">
      <formula>$F$32&lt;34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8C6B-6C97-4508-AD1F-51D14F808755}">
  <dimension ref="A1:Z55"/>
  <sheetViews>
    <sheetView zoomScale="90" zoomScaleNormal="90" workbookViewId="0">
      <selection sqref="A1:G1"/>
    </sheetView>
  </sheetViews>
  <sheetFormatPr defaultColWidth="9.109375" defaultRowHeight="14.4" x14ac:dyDescent="0.3"/>
  <cols>
    <col min="1" max="1" width="39" customWidth="1"/>
    <col min="2" max="2" width="38.88671875" customWidth="1"/>
    <col min="3" max="3" width="44.44140625" customWidth="1"/>
    <col min="4" max="4" width="8.44140625" hidden="1" customWidth="1"/>
    <col min="5" max="5" width="11.5546875" hidden="1" customWidth="1"/>
    <col min="6" max="6" width="24.21875" customWidth="1"/>
    <col min="7" max="7" width="11.33203125" hidden="1" customWidth="1"/>
    <col min="8" max="8" width="12.33203125" style="1" hidden="1" customWidth="1"/>
    <col min="9" max="9" width="15.5546875" style="1" hidden="1" customWidth="1"/>
    <col min="10" max="10" width="11" style="1" hidden="1" customWidth="1"/>
    <col min="11" max="26" width="9.109375" style="1"/>
  </cols>
  <sheetData>
    <row r="1" spans="1:10" ht="24.6" x14ac:dyDescent="0.55000000000000004">
      <c r="A1" s="53" t="s">
        <v>58</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111</v>
      </c>
      <c r="B4" s="56"/>
      <c r="C4" s="56"/>
      <c r="D4" s="56"/>
      <c r="E4" s="56"/>
      <c r="F4" s="56"/>
      <c r="G4" s="56"/>
    </row>
    <row r="5" spans="1:10" ht="47.25" customHeight="1" x14ac:dyDescent="0.3">
      <c r="A5" s="73" t="s">
        <v>93</v>
      </c>
      <c r="B5" s="73"/>
      <c r="C5" s="73"/>
      <c r="D5" s="73"/>
      <c r="E5" s="73"/>
      <c r="F5" s="73"/>
      <c r="G5" s="73"/>
    </row>
    <row r="6" spans="1:10" ht="75"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4" t="s">
        <v>9</v>
      </c>
      <c r="I8" s="1" t="s">
        <v>10</v>
      </c>
      <c r="J8" s="1" t="s">
        <v>8</v>
      </c>
    </row>
    <row r="9" spans="1:10" ht="33.75" customHeight="1" x14ac:dyDescent="0.4">
      <c r="A9" s="61"/>
      <c r="B9" s="15" t="s">
        <v>11</v>
      </c>
      <c r="C9" s="15" t="s">
        <v>12</v>
      </c>
      <c r="D9" s="63"/>
      <c r="E9" s="63"/>
      <c r="F9" s="65"/>
      <c r="G9" s="65"/>
      <c r="I9" s="1" t="s">
        <v>13</v>
      </c>
      <c r="J9" s="1">
        <v>10</v>
      </c>
    </row>
    <row r="10" spans="1:10" ht="16.8" x14ac:dyDescent="0.4">
      <c r="A10" s="2" t="s">
        <v>15</v>
      </c>
      <c r="B10" s="14"/>
      <c r="C10" s="14"/>
      <c r="D10" s="16" t="str">
        <f>B10&amp;" "&amp;C10</f>
        <v xml:space="preserve"> </v>
      </c>
      <c r="E10" s="31" t="str">
        <f>IF(ISNA(VLOOKUP(D10,I$9:J$12,2,FALSE)),"0",VLOOKUP(D10,I$9:J$12,2,FALSE))</f>
        <v>0</v>
      </c>
      <c r="F10" s="8">
        <v>5</v>
      </c>
      <c r="G10" s="3">
        <f>E10*F10</f>
        <v>0</v>
      </c>
      <c r="I10" s="1" t="s">
        <v>14</v>
      </c>
      <c r="J10" s="1">
        <v>8</v>
      </c>
    </row>
    <row r="11" spans="1:10" ht="16.8" x14ac:dyDescent="0.4">
      <c r="A11" s="2" t="s">
        <v>116</v>
      </c>
      <c r="B11" s="14"/>
      <c r="C11" s="14"/>
      <c r="D11" s="16" t="str">
        <f t="shared" ref="D11:D29" si="0">B11&amp;" "&amp;C11</f>
        <v xml:space="preserve"> </v>
      </c>
      <c r="E11" s="31" t="str">
        <f t="shared" ref="E11:E29" si="1">IF(ISNA(VLOOKUP(D11,I$9:J$12,2,FALSE)),"0",VLOOKUP(D11,I$9:J$12,2,FALSE))</f>
        <v>0</v>
      </c>
      <c r="F11" s="8">
        <v>10</v>
      </c>
      <c r="G11" s="3">
        <f t="shared" ref="G11:G29" si="2">E11*F11</f>
        <v>0</v>
      </c>
      <c r="I11" s="1" t="s">
        <v>16</v>
      </c>
      <c r="J11" s="1">
        <v>8</v>
      </c>
    </row>
    <row r="12" spans="1:10" ht="16.8" x14ac:dyDescent="0.4">
      <c r="A12" s="2" t="s">
        <v>59</v>
      </c>
      <c r="B12" s="14"/>
      <c r="C12" s="14"/>
      <c r="D12" s="16" t="str">
        <f t="shared" si="0"/>
        <v xml:space="preserve"> </v>
      </c>
      <c r="E12" s="31" t="str">
        <f t="shared" si="1"/>
        <v>0</v>
      </c>
      <c r="F12" s="8">
        <v>10</v>
      </c>
      <c r="G12" s="3">
        <f t="shared" si="2"/>
        <v>0</v>
      </c>
      <c r="I12" s="1" t="s">
        <v>18</v>
      </c>
      <c r="J12" s="1">
        <v>0</v>
      </c>
    </row>
    <row r="13" spans="1:10" ht="16.8" x14ac:dyDescent="0.4">
      <c r="A13" s="2" t="s">
        <v>60</v>
      </c>
      <c r="B13" s="14"/>
      <c r="C13" s="14"/>
      <c r="D13" s="16" t="str">
        <f t="shared" si="0"/>
        <v xml:space="preserve"> </v>
      </c>
      <c r="E13" s="31" t="str">
        <f t="shared" si="1"/>
        <v>0</v>
      </c>
      <c r="F13" s="8">
        <v>9</v>
      </c>
      <c r="G13" s="3">
        <f t="shared" si="2"/>
        <v>0</v>
      </c>
    </row>
    <row r="14" spans="1:10" ht="16.8" x14ac:dyDescent="0.4">
      <c r="A14" s="2" t="s">
        <v>61</v>
      </c>
      <c r="B14" s="14"/>
      <c r="C14" s="14"/>
      <c r="D14" s="16" t="str">
        <f t="shared" si="0"/>
        <v xml:space="preserve"> </v>
      </c>
      <c r="E14" s="31" t="str">
        <f t="shared" si="1"/>
        <v>0</v>
      </c>
      <c r="F14" s="8">
        <v>10</v>
      </c>
      <c r="G14" s="3">
        <f t="shared" si="2"/>
        <v>0</v>
      </c>
    </row>
    <row r="15" spans="1:10" ht="16.8" x14ac:dyDescent="0.4">
      <c r="A15" s="2" t="s">
        <v>62</v>
      </c>
      <c r="B15" s="14"/>
      <c r="C15" s="14"/>
      <c r="D15" s="16" t="str">
        <f t="shared" si="0"/>
        <v xml:space="preserve"> </v>
      </c>
      <c r="E15" s="31" t="str">
        <f t="shared" si="1"/>
        <v>0</v>
      </c>
      <c r="F15" s="8">
        <v>8</v>
      </c>
      <c r="G15" s="3">
        <f t="shared" si="2"/>
        <v>0</v>
      </c>
    </row>
    <row r="16" spans="1:10" ht="16.8" x14ac:dyDescent="0.4">
      <c r="A16" s="2" t="s">
        <v>63</v>
      </c>
      <c r="B16" s="14"/>
      <c r="C16" s="14"/>
      <c r="D16" s="16" t="str">
        <f t="shared" si="0"/>
        <v xml:space="preserve"> </v>
      </c>
      <c r="E16" s="31" t="str">
        <f t="shared" si="1"/>
        <v>0</v>
      </c>
      <c r="F16" s="8">
        <v>8</v>
      </c>
      <c r="G16" s="3">
        <f t="shared" si="2"/>
        <v>0</v>
      </c>
    </row>
    <row r="17" spans="1:8" ht="16.8" x14ac:dyDescent="0.4">
      <c r="A17" s="2" t="s">
        <v>64</v>
      </c>
      <c r="B17" s="14"/>
      <c r="C17" s="14"/>
      <c r="D17" s="16" t="str">
        <f t="shared" ref="D17:D22" si="3">B17&amp;" "&amp;C17</f>
        <v xml:space="preserve"> </v>
      </c>
      <c r="E17" s="31" t="str">
        <f t="shared" ref="E17:E22" si="4">IF(ISNA(VLOOKUP(D17,I$9:J$12,2,FALSE)),"0",VLOOKUP(D17,I$9:J$12,2,FALSE))</f>
        <v>0</v>
      </c>
      <c r="F17" s="8">
        <v>8</v>
      </c>
      <c r="G17" s="3">
        <f t="shared" si="2"/>
        <v>0</v>
      </c>
    </row>
    <row r="18" spans="1:8" ht="16.8" x14ac:dyDescent="0.4">
      <c r="A18" s="2" t="s">
        <v>65</v>
      </c>
      <c r="B18" s="14"/>
      <c r="C18" s="14"/>
      <c r="D18" s="16" t="str">
        <f t="shared" si="3"/>
        <v xml:space="preserve"> </v>
      </c>
      <c r="E18" s="31" t="str">
        <f t="shared" si="4"/>
        <v>0</v>
      </c>
      <c r="F18" s="8">
        <v>10</v>
      </c>
      <c r="G18" s="3">
        <f t="shared" si="2"/>
        <v>0</v>
      </c>
    </row>
    <row r="19" spans="1:8" ht="16.8" x14ac:dyDescent="0.4">
      <c r="A19" s="2" t="s">
        <v>66</v>
      </c>
      <c r="B19" s="14"/>
      <c r="C19" s="14"/>
      <c r="D19" s="16" t="str">
        <f t="shared" si="3"/>
        <v xml:space="preserve"> </v>
      </c>
      <c r="E19" s="31" t="str">
        <f t="shared" si="4"/>
        <v>0</v>
      </c>
      <c r="F19" s="8">
        <v>5</v>
      </c>
      <c r="G19" s="3">
        <f t="shared" si="2"/>
        <v>0</v>
      </c>
    </row>
    <row r="20" spans="1:8" ht="16.8" x14ac:dyDescent="0.4">
      <c r="A20" s="2" t="s">
        <v>67</v>
      </c>
      <c r="B20" s="14"/>
      <c r="C20" s="14"/>
      <c r="D20" s="16" t="str">
        <f t="shared" si="3"/>
        <v xml:space="preserve"> </v>
      </c>
      <c r="E20" s="31" t="str">
        <f t="shared" si="4"/>
        <v>0</v>
      </c>
      <c r="F20" s="8">
        <v>8</v>
      </c>
      <c r="G20" s="3">
        <f t="shared" si="2"/>
        <v>0</v>
      </c>
    </row>
    <row r="21" spans="1:8" ht="16.8" x14ac:dyDescent="0.4">
      <c r="A21" s="2" t="s">
        <v>68</v>
      </c>
      <c r="B21" s="14"/>
      <c r="C21" s="14"/>
      <c r="D21" s="16" t="str">
        <f t="shared" si="3"/>
        <v xml:space="preserve"> </v>
      </c>
      <c r="E21" s="31" t="str">
        <f t="shared" si="4"/>
        <v>0</v>
      </c>
      <c r="F21" s="8">
        <v>10</v>
      </c>
      <c r="G21" s="3">
        <f t="shared" si="2"/>
        <v>0</v>
      </c>
    </row>
    <row r="22" spans="1:8" ht="16.8" x14ac:dyDescent="0.4">
      <c r="A22" s="2" t="s">
        <v>69</v>
      </c>
      <c r="B22" s="14"/>
      <c r="C22" s="14"/>
      <c r="D22" s="16" t="str">
        <f t="shared" si="3"/>
        <v xml:space="preserve"> </v>
      </c>
      <c r="E22" s="31" t="str">
        <f t="shared" si="4"/>
        <v>0</v>
      </c>
      <c r="F22" s="8">
        <v>10</v>
      </c>
      <c r="G22" s="3">
        <f t="shared" si="2"/>
        <v>0</v>
      </c>
    </row>
    <row r="23" spans="1:8" ht="16.8" x14ac:dyDescent="0.4">
      <c r="A23" s="2" t="s">
        <v>70</v>
      </c>
      <c r="B23" s="14"/>
      <c r="C23" s="14"/>
      <c r="D23" s="16" t="str">
        <f t="shared" si="0"/>
        <v xml:space="preserve"> </v>
      </c>
      <c r="E23" s="31" t="str">
        <f t="shared" si="1"/>
        <v>0</v>
      </c>
      <c r="F23" s="8">
        <v>10</v>
      </c>
      <c r="G23" s="3">
        <f t="shared" si="2"/>
        <v>0</v>
      </c>
    </row>
    <row r="24" spans="1:8" ht="16.8" x14ac:dyDescent="0.4">
      <c r="A24" s="2" t="s">
        <v>71</v>
      </c>
      <c r="B24" s="14"/>
      <c r="C24" s="14"/>
      <c r="D24" s="16" t="str">
        <f>B24&amp;" "&amp;C24</f>
        <v xml:space="preserve"> </v>
      </c>
      <c r="E24" s="31" t="str">
        <f t="shared" si="1"/>
        <v>0</v>
      </c>
      <c r="F24" s="8">
        <v>6</v>
      </c>
      <c r="G24" s="3">
        <f t="shared" si="2"/>
        <v>0</v>
      </c>
    </row>
    <row r="25" spans="1:8" ht="16.8" x14ac:dyDescent="0.4">
      <c r="A25" s="2" t="s">
        <v>72</v>
      </c>
      <c r="B25" s="14"/>
      <c r="C25" s="14"/>
      <c r="D25" s="16" t="str">
        <f t="shared" si="0"/>
        <v xml:space="preserve"> </v>
      </c>
      <c r="E25" s="31" t="str">
        <f>IF(ISNA(VLOOKUP(D25,I$9:J$12,2,FALSE)),"0",VLOOKUP(D25,I$9:J$12,2,FALSE))</f>
        <v>0</v>
      </c>
      <c r="F25" s="8">
        <v>6</v>
      </c>
      <c r="G25" s="3">
        <f t="shared" si="2"/>
        <v>0</v>
      </c>
    </row>
    <row r="26" spans="1:8" ht="16.8" x14ac:dyDescent="0.4">
      <c r="A26" s="2" t="s">
        <v>73</v>
      </c>
      <c r="B26" s="14"/>
      <c r="C26" s="14"/>
      <c r="D26" s="16" t="str">
        <f t="shared" si="0"/>
        <v xml:space="preserve"> </v>
      </c>
      <c r="E26" s="31" t="str">
        <f t="shared" si="1"/>
        <v>0</v>
      </c>
      <c r="F26" s="8">
        <v>10</v>
      </c>
      <c r="G26" s="3">
        <f t="shared" si="2"/>
        <v>0</v>
      </c>
    </row>
    <row r="27" spans="1:8" ht="16.8" x14ac:dyDescent="0.4">
      <c r="A27" s="2" t="s">
        <v>74</v>
      </c>
      <c r="B27" s="14"/>
      <c r="C27" s="14"/>
      <c r="D27" s="16" t="str">
        <f t="shared" si="0"/>
        <v xml:space="preserve"> </v>
      </c>
      <c r="E27" s="31" t="str">
        <f t="shared" si="1"/>
        <v>0</v>
      </c>
      <c r="F27" s="8">
        <v>6</v>
      </c>
      <c r="G27" s="3">
        <f t="shared" si="2"/>
        <v>0</v>
      </c>
    </row>
    <row r="28" spans="1:8" ht="16.8" x14ac:dyDescent="0.4">
      <c r="A28" s="2" t="s">
        <v>75</v>
      </c>
      <c r="B28" s="14"/>
      <c r="C28" s="14"/>
      <c r="D28" s="16" t="str">
        <f t="shared" si="0"/>
        <v xml:space="preserve"> </v>
      </c>
      <c r="E28" s="31" t="str">
        <f t="shared" si="1"/>
        <v>0</v>
      </c>
      <c r="F28" s="8">
        <v>10</v>
      </c>
      <c r="G28" s="3">
        <f t="shared" si="2"/>
        <v>0</v>
      </c>
    </row>
    <row r="29" spans="1:8" ht="16.8" x14ac:dyDescent="0.4">
      <c r="A29" s="2" t="s">
        <v>95</v>
      </c>
      <c r="B29" s="14"/>
      <c r="C29" s="14"/>
      <c r="D29" s="16" t="str">
        <f t="shared" si="0"/>
        <v xml:space="preserve"> </v>
      </c>
      <c r="E29" s="31" t="str">
        <f t="shared" si="1"/>
        <v>0</v>
      </c>
      <c r="F29" s="8">
        <v>10</v>
      </c>
      <c r="G29" s="3">
        <f t="shared" si="2"/>
        <v>0</v>
      </c>
      <c r="H29" s="1" t="s">
        <v>29</v>
      </c>
    </row>
    <row r="30" spans="1:8" ht="16.8" x14ac:dyDescent="0.4">
      <c r="A30" s="2"/>
      <c r="B30" s="18"/>
      <c r="C30" s="18"/>
      <c r="D30" s="19"/>
      <c r="E30" s="20"/>
      <c r="F30" s="9"/>
      <c r="G30" s="3"/>
      <c r="H30" s="1">
        <f>SUM(F10:F29)*10</f>
        <v>1690</v>
      </c>
    </row>
    <row r="31" spans="1:8" ht="32.25" customHeight="1" x14ac:dyDescent="0.45">
      <c r="A31" s="4"/>
      <c r="B31" s="58" t="s">
        <v>30</v>
      </c>
      <c r="C31" s="58"/>
      <c r="D31" s="21"/>
      <c r="E31" s="22"/>
      <c r="F31" s="13">
        <f>SUM(G10:G29)/H30*100</f>
        <v>0</v>
      </c>
      <c r="G31" s="7"/>
    </row>
    <row r="32" spans="1:8" ht="6.75" customHeight="1" x14ac:dyDescent="0.4">
      <c r="A32" s="4"/>
      <c r="B32" s="18"/>
      <c r="C32" s="18"/>
      <c r="D32" s="16"/>
      <c r="E32" s="17"/>
      <c r="F32" s="9"/>
      <c r="G32" s="3"/>
    </row>
    <row r="33" spans="1:7" ht="16.8" x14ac:dyDescent="0.4">
      <c r="A33" s="4"/>
      <c r="B33" s="23" t="s">
        <v>31</v>
      </c>
      <c r="C33" s="24"/>
      <c r="D33" s="16"/>
      <c r="E33" s="17"/>
      <c r="F33" s="9"/>
      <c r="G33" s="3"/>
    </row>
    <row r="34" spans="1:7" ht="16.8" x14ac:dyDescent="0.4">
      <c r="A34" s="4"/>
      <c r="B34" s="25" t="s">
        <v>32</v>
      </c>
      <c r="C34" s="25" t="s">
        <v>33</v>
      </c>
      <c r="D34" s="16"/>
      <c r="E34" s="17"/>
      <c r="F34" s="9"/>
      <c r="G34" s="3"/>
    </row>
    <row r="35" spans="1:7" ht="16.8" x14ac:dyDescent="0.4">
      <c r="A35" s="4"/>
      <c r="B35" s="26" t="s">
        <v>34</v>
      </c>
      <c r="C35" s="26" t="s">
        <v>35</v>
      </c>
      <c r="D35" s="16"/>
      <c r="E35" s="17"/>
      <c r="F35" s="9"/>
      <c r="G35" s="3"/>
    </row>
    <row r="36" spans="1:7" ht="16.8" x14ac:dyDescent="0.4">
      <c r="A36" s="4"/>
      <c r="B36" s="27" t="s">
        <v>36</v>
      </c>
      <c r="C36" s="27" t="s">
        <v>37</v>
      </c>
      <c r="D36" s="16"/>
      <c r="E36" s="17"/>
      <c r="F36" s="9"/>
      <c r="G36" s="3"/>
    </row>
    <row r="37" spans="1:7" ht="16.8" x14ac:dyDescent="0.4">
      <c r="A37" s="4"/>
      <c r="B37" s="28"/>
      <c r="C37" s="28"/>
      <c r="D37" s="16"/>
      <c r="E37" s="17"/>
      <c r="F37" s="9"/>
      <c r="G37" s="3"/>
    </row>
    <row r="38" spans="1:7" ht="49.5" customHeight="1" x14ac:dyDescent="0.4">
      <c r="A38" s="4"/>
      <c r="B38" s="59" t="str">
        <f>IF(OR(G11=0,G12=0,G14=0,G18=0,G21=0,G22=0,G23=0,G26=0,G28=0,G29=0),"Warning!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38" s="59"/>
      <c r="D38" s="16"/>
      <c r="E38" s="17"/>
      <c r="F38" s="9"/>
      <c r="G38" s="3"/>
    </row>
    <row r="39" spans="1:7" ht="17.399999999999999" thickBot="1" x14ac:dyDescent="0.45">
      <c r="A39" s="10"/>
      <c r="B39" s="12"/>
      <c r="C39" s="12"/>
      <c r="D39" s="5"/>
      <c r="E39" s="5"/>
      <c r="F39" s="11"/>
      <c r="G39" s="6"/>
    </row>
    <row r="40" spans="1:7" s="1" customFormat="1" x14ac:dyDescent="0.3"/>
    <row r="41" spans="1:7" s="1" customFormat="1" x14ac:dyDescent="0.3"/>
    <row r="42" spans="1:7" s="1" customFormat="1" x14ac:dyDescent="0.3"/>
    <row r="43" spans="1:7" s="1" customFormat="1" x14ac:dyDescent="0.3"/>
    <row r="44" spans="1:7" s="1" customFormat="1" x14ac:dyDescent="0.3"/>
    <row r="45" spans="1:7" s="1" customFormat="1" x14ac:dyDescent="0.3"/>
    <row r="46" spans="1:7" s="1" customFormat="1" x14ac:dyDescent="0.3"/>
    <row r="47" spans="1:7" s="1" customFormat="1" x14ac:dyDescent="0.3"/>
    <row r="48" spans="1:7"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sheetData>
  <sheetProtection sheet="1" objects="1" scenarios="1"/>
  <mergeCells count="15">
    <mergeCell ref="B31:C31"/>
    <mergeCell ref="B38:C38"/>
    <mergeCell ref="A1:G1"/>
    <mergeCell ref="A8:A9"/>
    <mergeCell ref="B8:C8"/>
    <mergeCell ref="E8:E9"/>
    <mergeCell ref="F8:F9"/>
    <mergeCell ref="G8:G9"/>
    <mergeCell ref="A2:G2"/>
    <mergeCell ref="D8:D9"/>
    <mergeCell ref="A3:G3"/>
    <mergeCell ref="A7:G7"/>
    <mergeCell ref="A4:G4"/>
    <mergeCell ref="A5:G5"/>
    <mergeCell ref="A6:G6"/>
  </mergeCells>
  <conditionalFormatting sqref="B38">
    <cfRule type="containsText" dxfId="19" priority="1" operator="containsText" text="warning">
      <formula>NOT(ISERROR(SEARCH("warning",B38)))</formula>
    </cfRule>
  </conditionalFormatting>
  <conditionalFormatting sqref="F31">
    <cfRule type="cellIs" dxfId="18" priority="2" operator="equal">
      <formula>0</formula>
    </cfRule>
    <cfRule type="cellIs" dxfId="17" priority="3" operator="between">
      <formula>34</formula>
      <formula>66.9</formula>
    </cfRule>
    <cfRule type="expression" dxfId="16" priority="10">
      <formula>$F$31&gt;67</formula>
    </cfRule>
    <cfRule type="expression" dxfId="15" priority="12">
      <formula>$F$31&lt;34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56C5-C906-4F61-A824-9B209F64A7E8}">
  <dimension ref="A1:Z44"/>
  <sheetViews>
    <sheetView zoomScale="90" zoomScaleNormal="90" workbookViewId="0">
      <selection sqref="A1:G1"/>
    </sheetView>
  </sheetViews>
  <sheetFormatPr defaultColWidth="8.88671875" defaultRowHeight="14.4" x14ac:dyDescent="0.3"/>
  <cols>
    <col min="1" max="1" width="39" customWidth="1"/>
    <col min="2" max="2" width="38.88671875" customWidth="1"/>
    <col min="3" max="3" width="44.44140625" customWidth="1"/>
    <col min="4" max="4" width="8.88671875" hidden="1" customWidth="1"/>
    <col min="5" max="5" width="8.109375" hidden="1" customWidth="1"/>
    <col min="6" max="6" width="24.33203125" customWidth="1"/>
    <col min="7" max="7" width="11.33203125" hidden="1" customWidth="1"/>
    <col min="8" max="8" width="10.6640625" style="1" hidden="1" customWidth="1"/>
    <col min="9" max="9" width="8.5546875" style="1" hidden="1" customWidth="1"/>
    <col min="10" max="10" width="11.109375" style="1" hidden="1" customWidth="1"/>
    <col min="11" max="26" width="9.109375" style="1"/>
  </cols>
  <sheetData>
    <row r="1" spans="1:10" ht="24.6" x14ac:dyDescent="0.55000000000000004">
      <c r="A1" s="53" t="s">
        <v>76</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104</v>
      </c>
      <c r="B4" s="56"/>
      <c r="C4" s="56"/>
      <c r="D4" s="56"/>
      <c r="E4" s="56"/>
      <c r="F4" s="56"/>
      <c r="G4" s="56"/>
    </row>
    <row r="5" spans="1:10" ht="47.25" customHeight="1" x14ac:dyDescent="0.3">
      <c r="A5" s="73" t="s">
        <v>93</v>
      </c>
      <c r="B5" s="73"/>
      <c r="C5" s="73"/>
      <c r="D5" s="73"/>
      <c r="E5" s="73"/>
      <c r="F5" s="73"/>
      <c r="G5" s="73"/>
    </row>
    <row r="6" spans="1:10" ht="76.2"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4" t="s">
        <v>9</v>
      </c>
      <c r="I8" s="1" t="s">
        <v>10</v>
      </c>
      <c r="J8" s="1" t="s">
        <v>8</v>
      </c>
    </row>
    <row r="9" spans="1:10" ht="33.75" customHeight="1" x14ac:dyDescent="0.4">
      <c r="A9" s="61"/>
      <c r="B9" s="15" t="s">
        <v>11</v>
      </c>
      <c r="C9" s="15" t="s">
        <v>12</v>
      </c>
      <c r="D9" s="63"/>
      <c r="E9" s="63"/>
      <c r="F9" s="65"/>
      <c r="G9" s="65"/>
      <c r="I9" s="1" t="s">
        <v>13</v>
      </c>
      <c r="J9" s="1">
        <v>10</v>
      </c>
    </row>
    <row r="10" spans="1:10" ht="16.8" x14ac:dyDescent="0.4">
      <c r="A10" s="2" t="s">
        <v>117</v>
      </c>
      <c r="B10" s="14"/>
      <c r="C10" s="14"/>
      <c r="D10" s="16" t="str">
        <f>B10&amp;" "&amp;C10</f>
        <v xml:space="preserve"> </v>
      </c>
      <c r="E10" s="17" t="str">
        <f>IF(ISNA(VLOOKUP(D10,I$9:J$12,2,FALSE)),"0",VLOOKUP(D10,I$9:J$12,2,FALSE))</f>
        <v>0</v>
      </c>
      <c r="F10" s="8">
        <v>10</v>
      </c>
      <c r="G10" s="3">
        <f>E10*F10</f>
        <v>0</v>
      </c>
      <c r="I10" s="1" t="s">
        <v>14</v>
      </c>
      <c r="J10" s="1">
        <v>8</v>
      </c>
    </row>
    <row r="11" spans="1:10" ht="16.8" x14ac:dyDescent="0.4">
      <c r="A11" s="2" t="s">
        <v>15</v>
      </c>
      <c r="B11" s="14"/>
      <c r="C11" s="14"/>
      <c r="D11" s="16" t="str">
        <f t="shared" ref="D11:D18" si="0">B11&amp;" "&amp;C11</f>
        <v xml:space="preserve"> </v>
      </c>
      <c r="E11" s="17" t="str">
        <f t="shared" ref="E11:E18" si="1">IF(ISNA(VLOOKUP(D11,I$9:J$12,2,FALSE)),"0",VLOOKUP(D11,I$9:J$12,2,FALSE))</f>
        <v>0</v>
      </c>
      <c r="F11" s="8">
        <v>10</v>
      </c>
      <c r="G11" s="3">
        <f t="shared" ref="G11:G18" si="2">E11*F11</f>
        <v>0</v>
      </c>
      <c r="I11" s="1" t="s">
        <v>16</v>
      </c>
      <c r="J11" s="1">
        <v>8</v>
      </c>
    </row>
    <row r="12" spans="1:10" ht="16.8" x14ac:dyDescent="0.4">
      <c r="A12" s="2" t="s">
        <v>77</v>
      </c>
      <c r="B12" s="14"/>
      <c r="C12" s="14"/>
      <c r="D12" s="16" t="str">
        <f t="shared" si="0"/>
        <v xml:space="preserve"> </v>
      </c>
      <c r="E12" s="17" t="str">
        <f t="shared" si="1"/>
        <v>0</v>
      </c>
      <c r="F12" s="8">
        <v>7</v>
      </c>
      <c r="G12" s="3">
        <f t="shared" si="2"/>
        <v>0</v>
      </c>
      <c r="I12" s="1" t="s">
        <v>18</v>
      </c>
      <c r="J12" s="1">
        <v>0</v>
      </c>
    </row>
    <row r="13" spans="1:10" ht="16.8" x14ac:dyDescent="0.4">
      <c r="A13" s="2" t="s">
        <v>78</v>
      </c>
      <c r="B13" s="14"/>
      <c r="C13" s="14"/>
      <c r="D13" s="16" t="str">
        <f t="shared" si="0"/>
        <v xml:space="preserve"> </v>
      </c>
      <c r="E13" s="17" t="str">
        <f t="shared" si="1"/>
        <v>0</v>
      </c>
      <c r="F13" s="8">
        <v>7</v>
      </c>
      <c r="G13" s="3">
        <f t="shared" si="2"/>
        <v>0</v>
      </c>
    </row>
    <row r="14" spans="1:10" ht="16.8" x14ac:dyDescent="0.4">
      <c r="A14" s="2" t="s">
        <v>49</v>
      </c>
      <c r="B14" s="14"/>
      <c r="C14" s="14"/>
      <c r="D14" s="16" t="str">
        <f t="shared" si="0"/>
        <v xml:space="preserve"> </v>
      </c>
      <c r="E14" s="17" t="str">
        <f t="shared" si="1"/>
        <v>0</v>
      </c>
      <c r="F14" s="8">
        <v>8</v>
      </c>
      <c r="G14" s="3">
        <f t="shared" si="2"/>
        <v>0</v>
      </c>
    </row>
    <row r="15" spans="1:10" ht="16.8" x14ac:dyDescent="0.4">
      <c r="A15" s="2" t="s">
        <v>79</v>
      </c>
      <c r="B15" s="14"/>
      <c r="C15" s="14"/>
      <c r="D15" s="16" t="str">
        <f t="shared" si="0"/>
        <v xml:space="preserve"> </v>
      </c>
      <c r="E15" s="17" t="str">
        <f t="shared" si="1"/>
        <v>0</v>
      </c>
      <c r="F15" s="8">
        <v>7</v>
      </c>
      <c r="G15" s="3">
        <f t="shared" si="2"/>
        <v>0</v>
      </c>
    </row>
    <row r="16" spans="1:10" ht="16.8" x14ac:dyDescent="0.4">
      <c r="A16" s="2" t="s">
        <v>80</v>
      </c>
      <c r="B16" s="14"/>
      <c r="C16" s="14"/>
      <c r="D16" s="16" t="str">
        <f t="shared" si="0"/>
        <v xml:space="preserve"> </v>
      </c>
      <c r="E16" s="17" t="str">
        <f t="shared" si="1"/>
        <v>0</v>
      </c>
      <c r="F16" s="8">
        <v>10</v>
      </c>
      <c r="G16" s="3">
        <f t="shared" si="2"/>
        <v>0</v>
      </c>
    </row>
    <row r="17" spans="1:8" ht="16.8" x14ac:dyDescent="0.4">
      <c r="A17" s="2" t="s">
        <v>94</v>
      </c>
      <c r="B17" s="14"/>
      <c r="C17" s="14"/>
      <c r="D17" s="16" t="str">
        <f t="shared" si="0"/>
        <v xml:space="preserve"> </v>
      </c>
      <c r="E17" s="17" t="str">
        <f t="shared" si="1"/>
        <v>0</v>
      </c>
      <c r="F17" s="8">
        <v>5</v>
      </c>
      <c r="G17" s="3">
        <f t="shared" si="2"/>
        <v>0</v>
      </c>
    </row>
    <row r="18" spans="1:8" s="1" customFormat="1" ht="16.8" x14ac:dyDescent="0.4">
      <c r="A18" s="2" t="s">
        <v>81</v>
      </c>
      <c r="B18" s="14"/>
      <c r="C18" s="14"/>
      <c r="D18" s="16" t="str">
        <f t="shared" si="0"/>
        <v xml:space="preserve"> </v>
      </c>
      <c r="E18" s="17" t="str">
        <f t="shared" si="1"/>
        <v>0</v>
      </c>
      <c r="F18" s="8">
        <v>8</v>
      </c>
      <c r="G18" s="3">
        <f t="shared" si="2"/>
        <v>0</v>
      </c>
    </row>
    <row r="19" spans="1:8" s="1" customFormat="1" ht="16.8" x14ac:dyDescent="0.4">
      <c r="A19" s="2"/>
      <c r="B19" s="18"/>
      <c r="C19" s="18"/>
      <c r="D19" s="19"/>
      <c r="E19" s="20"/>
      <c r="F19" s="9"/>
      <c r="G19" s="3"/>
      <c r="H19" s="1">
        <f>SUM(F10:F18)*10</f>
        <v>720</v>
      </c>
    </row>
    <row r="20" spans="1:8" s="1" customFormat="1" ht="32.25" customHeight="1" x14ac:dyDescent="0.45">
      <c r="A20" s="4"/>
      <c r="B20" s="58" t="s">
        <v>30</v>
      </c>
      <c r="C20" s="58"/>
      <c r="D20" s="21"/>
      <c r="E20" s="22"/>
      <c r="F20" s="13">
        <f>SUM(G10:G18)/H19*100</f>
        <v>0</v>
      </c>
      <c r="G20" s="7"/>
    </row>
    <row r="21" spans="1:8" s="1" customFormat="1" ht="6.75" customHeight="1" x14ac:dyDescent="0.4">
      <c r="A21" s="4"/>
      <c r="B21" s="18"/>
      <c r="C21" s="18"/>
      <c r="D21" s="16"/>
      <c r="E21" s="17"/>
      <c r="F21" s="9"/>
      <c r="G21" s="3"/>
    </row>
    <row r="22" spans="1:8" s="1" customFormat="1" ht="16.8" x14ac:dyDescent="0.4">
      <c r="A22" s="4"/>
      <c r="B22" s="23" t="s">
        <v>31</v>
      </c>
      <c r="C22" s="24"/>
      <c r="D22" s="16"/>
      <c r="E22" s="17"/>
      <c r="F22" s="9"/>
      <c r="G22" s="3"/>
    </row>
    <row r="23" spans="1:8" s="1" customFormat="1" ht="16.8" x14ac:dyDescent="0.4">
      <c r="A23" s="4"/>
      <c r="B23" s="25" t="s">
        <v>32</v>
      </c>
      <c r="C23" s="25" t="s">
        <v>33</v>
      </c>
      <c r="D23" s="16"/>
      <c r="E23" s="17"/>
      <c r="F23" s="9"/>
      <c r="G23" s="3"/>
    </row>
    <row r="24" spans="1:8" s="1" customFormat="1" ht="16.8" x14ac:dyDescent="0.4">
      <c r="A24" s="4"/>
      <c r="B24" s="26" t="s">
        <v>34</v>
      </c>
      <c r="C24" s="26" t="s">
        <v>35</v>
      </c>
      <c r="D24" s="16"/>
      <c r="E24" s="17"/>
      <c r="F24" s="9"/>
      <c r="G24" s="3"/>
    </row>
    <row r="25" spans="1:8" s="1" customFormat="1" ht="16.8" x14ac:dyDescent="0.4">
      <c r="A25" s="4"/>
      <c r="B25" s="27" t="s">
        <v>36</v>
      </c>
      <c r="C25" s="27" t="s">
        <v>37</v>
      </c>
      <c r="D25" s="16"/>
      <c r="E25" s="17"/>
      <c r="F25" s="9"/>
      <c r="G25" s="3"/>
    </row>
    <row r="26" spans="1:8" s="1" customFormat="1" ht="16.8" x14ac:dyDescent="0.4">
      <c r="A26" s="4"/>
      <c r="B26" s="28"/>
      <c r="C26" s="28"/>
      <c r="D26" s="16"/>
      <c r="E26" s="17"/>
      <c r="F26" s="9"/>
      <c r="G26" s="3"/>
    </row>
    <row r="27" spans="1:8" s="1" customFormat="1" ht="49.5" customHeight="1" x14ac:dyDescent="0.4">
      <c r="A27" s="4"/>
      <c r="B27" s="59" t="str">
        <f>IF(OR(G10=0,G11=0,G16=0),"Warning!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27" s="59"/>
      <c r="D27" s="16"/>
      <c r="E27" s="17"/>
      <c r="F27" s="9"/>
      <c r="G27" s="3"/>
    </row>
    <row r="28" spans="1:8" s="1" customFormat="1" ht="17.399999999999999" thickBot="1" x14ac:dyDescent="0.45">
      <c r="A28" s="10"/>
      <c r="B28" s="12"/>
      <c r="C28" s="12"/>
      <c r="D28" s="5"/>
      <c r="E28" s="5"/>
      <c r="F28" s="11"/>
      <c r="G28" s="6"/>
    </row>
    <row r="29" spans="1:8" s="1" customFormat="1" x14ac:dyDescent="0.3"/>
    <row r="30" spans="1:8" s="1" customFormat="1" x14ac:dyDescent="0.3"/>
    <row r="31" spans="1:8" s="1" customFormat="1" x14ac:dyDescent="0.3"/>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sheetData>
  <sheetProtection sheet="1" objects="1" scenarios="1"/>
  <mergeCells count="15">
    <mergeCell ref="B20:C20"/>
    <mergeCell ref="B27:C27"/>
    <mergeCell ref="A7:G7"/>
    <mergeCell ref="A8:A9"/>
    <mergeCell ref="B8:C8"/>
    <mergeCell ref="D8:D9"/>
    <mergeCell ref="E8:E9"/>
    <mergeCell ref="F8:F9"/>
    <mergeCell ref="G8:G9"/>
    <mergeCell ref="A6:G6"/>
    <mergeCell ref="A1:G1"/>
    <mergeCell ref="A2:G2"/>
    <mergeCell ref="A3:G3"/>
    <mergeCell ref="A4:G4"/>
    <mergeCell ref="A5:G5"/>
  </mergeCells>
  <conditionalFormatting sqref="B27">
    <cfRule type="containsText" dxfId="14" priority="1" operator="containsText" text="warning">
      <formula>NOT(ISERROR(SEARCH("warning",B27)))</formula>
    </cfRule>
  </conditionalFormatting>
  <conditionalFormatting sqref="F20">
    <cfRule type="cellIs" dxfId="13" priority="2" operator="equal">
      <formula>0</formula>
    </cfRule>
    <cfRule type="cellIs" dxfId="12" priority="3" operator="between">
      <formula>34</formula>
      <formula>66.9</formula>
    </cfRule>
    <cfRule type="expression" dxfId="11" priority="4">
      <formula>$F$20&gt;67</formula>
    </cfRule>
    <cfRule type="expression" dxfId="10" priority="5">
      <formula>$F$20&lt;34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C2E64-558B-4C22-8585-AB64E640FC0E}">
  <dimension ref="A1:Z53"/>
  <sheetViews>
    <sheetView zoomScale="90" zoomScaleNormal="90" workbookViewId="0">
      <selection sqref="A1:G1"/>
    </sheetView>
  </sheetViews>
  <sheetFormatPr defaultColWidth="8.88671875" defaultRowHeight="14.4" x14ac:dyDescent="0.3"/>
  <cols>
    <col min="1" max="1" width="39" customWidth="1"/>
    <col min="2" max="2" width="38.88671875" customWidth="1"/>
    <col min="3" max="3" width="44.44140625" customWidth="1"/>
    <col min="4" max="4" width="9" hidden="1" customWidth="1"/>
    <col min="5" max="5" width="9.5546875" hidden="1" customWidth="1"/>
    <col min="6" max="6" width="23.77734375" customWidth="1"/>
    <col min="7" max="7" width="12.109375" hidden="1" customWidth="1"/>
    <col min="8" max="8" width="12.88671875" style="1" hidden="1" customWidth="1"/>
    <col min="9" max="9" width="14" style="1" hidden="1" customWidth="1"/>
    <col min="10" max="10" width="14.88671875" style="1" hidden="1" customWidth="1"/>
    <col min="11" max="26" width="9.109375" style="1"/>
  </cols>
  <sheetData>
    <row r="1" spans="1:10" ht="24.6" x14ac:dyDescent="0.55000000000000004">
      <c r="A1" s="53" t="s">
        <v>82</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103</v>
      </c>
      <c r="B4" s="56"/>
      <c r="C4" s="56"/>
      <c r="D4" s="56"/>
      <c r="E4" s="56"/>
      <c r="F4" s="56"/>
      <c r="G4" s="56"/>
    </row>
    <row r="5" spans="1:10" ht="47.25" customHeight="1" x14ac:dyDescent="0.3">
      <c r="A5" s="73" t="s">
        <v>93</v>
      </c>
      <c r="B5" s="73"/>
      <c r="C5" s="73"/>
      <c r="D5" s="73"/>
      <c r="E5" s="73"/>
      <c r="F5" s="73"/>
      <c r="G5" s="73"/>
    </row>
    <row r="6" spans="1:10" ht="75"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4" t="s">
        <v>9</v>
      </c>
      <c r="I8" s="1" t="s">
        <v>10</v>
      </c>
      <c r="J8" s="1" t="s">
        <v>8</v>
      </c>
    </row>
    <row r="9" spans="1:10" ht="33.75" customHeight="1" x14ac:dyDescent="0.4">
      <c r="A9" s="61"/>
      <c r="B9" s="15" t="s">
        <v>11</v>
      </c>
      <c r="C9" s="15" t="s">
        <v>12</v>
      </c>
      <c r="D9" s="63"/>
      <c r="E9" s="63"/>
      <c r="F9" s="65"/>
      <c r="G9" s="65"/>
      <c r="I9" s="1" t="s">
        <v>13</v>
      </c>
      <c r="J9" s="1">
        <v>10</v>
      </c>
    </row>
    <row r="10" spans="1:10" ht="16.8" x14ac:dyDescent="0.4">
      <c r="A10" s="2" t="s">
        <v>117</v>
      </c>
      <c r="B10" s="14"/>
      <c r="C10" s="14"/>
      <c r="D10" s="16" t="str">
        <f>B10&amp;" "&amp;C10</f>
        <v xml:space="preserve"> </v>
      </c>
      <c r="E10" s="17" t="str">
        <f>IF(ISNA(VLOOKUP(D10,I$9:J$12,2,FALSE)),"0",VLOOKUP(D10,I$9:J$12,2,FALSE))</f>
        <v>0</v>
      </c>
      <c r="F10" s="8">
        <v>10</v>
      </c>
      <c r="G10" s="3">
        <f>E10*F10</f>
        <v>0</v>
      </c>
      <c r="I10" s="1" t="s">
        <v>14</v>
      </c>
      <c r="J10" s="1">
        <v>8</v>
      </c>
    </row>
    <row r="11" spans="1:10" ht="16.8" x14ac:dyDescent="0.4">
      <c r="A11" s="2" t="s">
        <v>15</v>
      </c>
      <c r="B11" s="14"/>
      <c r="C11" s="14"/>
      <c r="D11" s="16" t="str">
        <f t="shared" ref="D11:D27" si="0">B11&amp;" "&amp;C11</f>
        <v xml:space="preserve"> </v>
      </c>
      <c r="E11" s="17" t="str">
        <f t="shared" ref="E11:E27" si="1">IF(ISNA(VLOOKUP(D11,I$9:J$12,2,FALSE)),"0",VLOOKUP(D11,I$9:J$12,2,FALSE))</f>
        <v>0</v>
      </c>
      <c r="F11" s="8">
        <v>10</v>
      </c>
      <c r="G11" s="3">
        <f t="shared" ref="G11:G27" si="2">E11*F11</f>
        <v>0</v>
      </c>
      <c r="I11" s="1" t="s">
        <v>16</v>
      </c>
      <c r="J11" s="1">
        <v>8</v>
      </c>
    </row>
    <row r="12" spans="1:10" ht="16.8" x14ac:dyDescent="0.4">
      <c r="A12" s="2" t="s">
        <v>77</v>
      </c>
      <c r="B12" s="14"/>
      <c r="C12" s="14"/>
      <c r="D12" s="16" t="str">
        <f t="shared" si="0"/>
        <v xml:space="preserve"> </v>
      </c>
      <c r="E12" s="17" t="str">
        <f t="shared" si="1"/>
        <v>0</v>
      </c>
      <c r="F12" s="8">
        <v>7</v>
      </c>
      <c r="G12" s="3">
        <f t="shared" si="2"/>
        <v>0</v>
      </c>
      <c r="I12" s="1" t="s">
        <v>18</v>
      </c>
      <c r="J12" s="1">
        <v>0</v>
      </c>
    </row>
    <row r="13" spans="1:10" ht="16.8" x14ac:dyDescent="0.4">
      <c r="A13" s="2" t="s">
        <v>78</v>
      </c>
      <c r="B13" s="14"/>
      <c r="C13" s="14"/>
      <c r="D13" s="16" t="str">
        <f t="shared" si="0"/>
        <v xml:space="preserve"> </v>
      </c>
      <c r="E13" s="17" t="str">
        <f t="shared" si="1"/>
        <v>0</v>
      </c>
      <c r="F13" s="8">
        <v>7</v>
      </c>
      <c r="G13" s="3">
        <f t="shared" si="2"/>
        <v>0</v>
      </c>
    </row>
    <row r="14" spans="1:10" ht="16.8" x14ac:dyDescent="0.4">
      <c r="A14" s="2" t="s">
        <v>49</v>
      </c>
      <c r="B14" s="14"/>
      <c r="C14" s="14"/>
      <c r="D14" s="16" t="str">
        <f t="shared" si="0"/>
        <v xml:space="preserve"> </v>
      </c>
      <c r="E14" s="17" t="str">
        <f t="shared" si="1"/>
        <v>0</v>
      </c>
      <c r="F14" s="8">
        <v>8</v>
      </c>
      <c r="G14" s="3">
        <f t="shared" si="2"/>
        <v>0</v>
      </c>
    </row>
    <row r="15" spans="1:10" ht="16.8" x14ac:dyDescent="0.4">
      <c r="A15" s="2" t="s">
        <v>83</v>
      </c>
      <c r="B15" s="14"/>
      <c r="C15" s="14"/>
      <c r="D15" s="16" t="str">
        <f t="shared" si="0"/>
        <v xml:space="preserve"> </v>
      </c>
      <c r="E15" s="17" t="str">
        <f t="shared" si="1"/>
        <v>0</v>
      </c>
      <c r="F15" s="8">
        <v>10</v>
      </c>
      <c r="G15" s="3">
        <f t="shared" si="2"/>
        <v>0</v>
      </c>
    </row>
    <row r="16" spans="1:10" ht="16.8" x14ac:dyDescent="0.4">
      <c r="A16" s="2" t="s">
        <v>84</v>
      </c>
      <c r="B16" s="14"/>
      <c r="C16" s="14"/>
      <c r="D16" s="16" t="str">
        <f t="shared" si="0"/>
        <v xml:space="preserve"> </v>
      </c>
      <c r="E16" s="17" t="str">
        <f t="shared" si="1"/>
        <v>0</v>
      </c>
      <c r="F16" s="8">
        <v>5</v>
      </c>
      <c r="G16" s="3">
        <f t="shared" si="2"/>
        <v>0</v>
      </c>
    </row>
    <row r="17" spans="1:8" ht="16.8" x14ac:dyDescent="0.4">
      <c r="A17" s="2" t="s">
        <v>85</v>
      </c>
      <c r="B17" s="14"/>
      <c r="C17" s="14"/>
      <c r="D17" s="16" t="str">
        <f t="shared" si="0"/>
        <v xml:space="preserve"> </v>
      </c>
      <c r="E17" s="17" t="str">
        <f t="shared" si="1"/>
        <v>0</v>
      </c>
      <c r="F17" s="8">
        <v>5</v>
      </c>
      <c r="G17" s="3">
        <f t="shared" si="2"/>
        <v>0</v>
      </c>
    </row>
    <row r="18" spans="1:8" ht="16.8" x14ac:dyDescent="0.4">
      <c r="A18" s="2" t="s">
        <v>79</v>
      </c>
      <c r="B18" s="14"/>
      <c r="C18" s="14"/>
      <c r="D18" s="16" t="str">
        <f t="shared" si="0"/>
        <v xml:space="preserve"> </v>
      </c>
      <c r="E18" s="17" t="str">
        <f t="shared" si="1"/>
        <v>0</v>
      </c>
      <c r="F18" s="8">
        <v>7</v>
      </c>
      <c r="G18" s="3">
        <f t="shared" si="2"/>
        <v>0</v>
      </c>
    </row>
    <row r="19" spans="1:8" ht="16.8" x14ac:dyDescent="0.4">
      <c r="A19" s="2" t="s">
        <v>80</v>
      </c>
      <c r="B19" s="14"/>
      <c r="C19" s="14"/>
      <c r="D19" s="16" t="str">
        <f t="shared" si="0"/>
        <v xml:space="preserve"> </v>
      </c>
      <c r="E19" s="17" t="str">
        <f t="shared" si="1"/>
        <v>0</v>
      </c>
      <c r="F19" s="8">
        <v>10</v>
      </c>
      <c r="G19" s="3">
        <f t="shared" si="2"/>
        <v>0</v>
      </c>
    </row>
    <row r="20" spans="1:8" ht="16.8" x14ac:dyDescent="0.4">
      <c r="A20" s="2" t="s">
        <v>86</v>
      </c>
      <c r="B20" s="14"/>
      <c r="C20" s="14"/>
      <c r="D20" s="16" t="str">
        <f t="shared" si="0"/>
        <v xml:space="preserve"> </v>
      </c>
      <c r="E20" s="17" t="str">
        <f t="shared" si="1"/>
        <v>0</v>
      </c>
      <c r="F20" s="8">
        <v>8</v>
      </c>
      <c r="G20" s="3">
        <f t="shared" si="2"/>
        <v>0</v>
      </c>
    </row>
    <row r="21" spans="1:8" ht="16.8" x14ac:dyDescent="0.4">
      <c r="A21" s="2" t="s">
        <v>94</v>
      </c>
      <c r="B21" s="14"/>
      <c r="C21" s="14"/>
      <c r="D21" s="16" t="str">
        <f t="shared" si="0"/>
        <v xml:space="preserve"> </v>
      </c>
      <c r="E21" s="17" t="str">
        <f t="shared" si="1"/>
        <v>0</v>
      </c>
      <c r="F21" s="8">
        <v>5</v>
      </c>
      <c r="G21" s="3">
        <f t="shared" si="2"/>
        <v>0</v>
      </c>
    </row>
    <row r="22" spans="1:8" ht="16.8" x14ac:dyDescent="0.4">
      <c r="A22" s="2" t="s">
        <v>87</v>
      </c>
      <c r="B22" s="14"/>
      <c r="C22" s="14"/>
      <c r="D22" s="16" t="str">
        <f t="shared" si="0"/>
        <v xml:space="preserve"> </v>
      </c>
      <c r="E22" s="17" t="str">
        <f t="shared" si="1"/>
        <v>0</v>
      </c>
      <c r="F22" s="8">
        <v>9</v>
      </c>
      <c r="G22" s="3">
        <f t="shared" si="2"/>
        <v>0</v>
      </c>
    </row>
    <row r="23" spans="1:8" ht="16.8" x14ac:dyDescent="0.4">
      <c r="A23" s="2" t="s">
        <v>81</v>
      </c>
      <c r="B23" s="14"/>
      <c r="C23" s="14"/>
      <c r="D23" s="16" t="str">
        <f t="shared" si="0"/>
        <v xml:space="preserve"> </v>
      </c>
      <c r="E23" s="17" t="str">
        <f t="shared" si="1"/>
        <v>0</v>
      </c>
      <c r="F23" s="8">
        <v>5</v>
      </c>
      <c r="G23" s="3">
        <f t="shared" si="2"/>
        <v>0</v>
      </c>
    </row>
    <row r="24" spans="1:8" ht="16.8" x14ac:dyDescent="0.4">
      <c r="A24" s="2" t="s">
        <v>88</v>
      </c>
      <c r="B24" s="14"/>
      <c r="C24" s="14"/>
      <c r="D24" s="16" t="str">
        <f t="shared" si="0"/>
        <v xml:space="preserve"> </v>
      </c>
      <c r="E24" s="17" t="str">
        <f t="shared" si="1"/>
        <v>0</v>
      </c>
      <c r="F24" s="8">
        <v>10</v>
      </c>
      <c r="G24" s="3">
        <f t="shared" si="2"/>
        <v>0</v>
      </c>
    </row>
    <row r="25" spans="1:8" ht="16.8" x14ac:dyDescent="0.4">
      <c r="A25" s="2" t="s">
        <v>89</v>
      </c>
      <c r="B25" s="14"/>
      <c r="C25" s="14"/>
      <c r="D25" s="16" t="str">
        <f t="shared" si="0"/>
        <v xml:space="preserve"> </v>
      </c>
      <c r="E25" s="17" t="str">
        <f t="shared" si="1"/>
        <v>0</v>
      </c>
      <c r="F25" s="8">
        <v>10</v>
      </c>
      <c r="G25" s="3">
        <f t="shared" si="2"/>
        <v>0</v>
      </c>
    </row>
    <row r="26" spans="1:8" ht="16.8" x14ac:dyDescent="0.4">
      <c r="A26" s="2" t="s">
        <v>90</v>
      </c>
      <c r="B26" s="14"/>
      <c r="C26" s="14"/>
      <c r="D26" s="16" t="str">
        <f t="shared" si="0"/>
        <v xml:space="preserve"> </v>
      </c>
      <c r="E26" s="17" t="str">
        <f t="shared" si="1"/>
        <v>0</v>
      </c>
      <c r="F26" s="8">
        <v>9</v>
      </c>
      <c r="G26" s="3">
        <f t="shared" si="2"/>
        <v>0</v>
      </c>
    </row>
    <row r="27" spans="1:8" ht="16.8" x14ac:dyDescent="0.4">
      <c r="A27" s="2" t="s">
        <v>75</v>
      </c>
      <c r="B27" s="14"/>
      <c r="C27" s="14"/>
      <c r="D27" s="16" t="str">
        <f t="shared" si="0"/>
        <v xml:space="preserve"> </v>
      </c>
      <c r="E27" s="17" t="str">
        <f t="shared" si="1"/>
        <v>0</v>
      </c>
      <c r="F27" s="8">
        <v>10</v>
      </c>
      <c r="G27" s="3">
        <f t="shared" si="2"/>
        <v>0</v>
      </c>
    </row>
    <row r="28" spans="1:8" s="1" customFormat="1" ht="16.8" x14ac:dyDescent="0.4">
      <c r="A28" s="2"/>
      <c r="B28" s="18"/>
      <c r="C28" s="18"/>
      <c r="D28" s="19"/>
      <c r="E28" s="20"/>
      <c r="F28" s="9"/>
      <c r="G28" s="3"/>
      <c r="H28" s="1">
        <f>SUM(F10:F27)*10</f>
        <v>1450</v>
      </c>
    </row>
    <row r="29" spans="1:8" s="1" customFormat="1" ht="32.25" customHeight="1" x14ac:dyDescent="0.45">
      <c r="A29" s="4"/>
      <c r="B29" s="58" t="s">
        <v>30</v>
      </c>
      <c r="C29" s="58"/>
      <c r="D29" s="21"/>
      <c r="E29" s="22"/>
      <c r="F29" s="13">
        <f>SUM(G10:G27)/H28*100</f>
        <v>0</v>
      </c>
      <c r="G29" s="7"/>
    </row>
    <row r="30" spans="1:8" s="1" customFormat="1" ht="6.75" customHeight="1" x14ac:dyDescent="0.4">
      <c r="A30" s="4"/>
      <c r="B30" s="18"/>
      <c r="C30" s="18"/>
      <c r="D30" s="16"/>
      <c r="E30" s="17"/>
      <c r="F30" s="9"/>
      <c r="G30" s="3"/>
    </row>
    <row r="31" spans="1:8" s="1" customFormat="1" ht="16.8" x14ac:dyDescent="0.4">
      <c r="A31" s="4"/>
      <c r="B31" s="23" t="s">
        <v>31</v>
      </c>
      <c r="C31" s="24"/>
      <c r="D31" s="16"/>
      <c r="E31" s="17"/>
      <c r="F31" s="9"/>
      <c r="G31" s="3"/>
    </row>
    <row r="32" spans="1:8" s="1" customFormat="1" ht="16.8" x14ac:dyDescent="0.4">
      <c r="A32" s="4"/>
      <c r="B32" s="25" t="s">
        <v>32</v>
      </c>
      <c r="C32" s="25" t="s">
        <v>33</v>
      </c>
      <c r="D32" s="16"/>
      <c r="E32" s="17"/>
      <c r="F32" s="9"/>
      <c r="G32" s="3"/>
    </row>
    <row r="33" spans="1:7" s="1" customFormat="1" ht="16.8" x14ac:dyDescent="0.4">
      <c r="A33" s="4"/>
      <c r="B33" s="26" t="s">
        <v>34</v>
      </c>
      <c r="C33" s="26" t="s">
        <v>35</v>
      </c>
      <c r="D33" s="16"/>
      <c r="E33" s="17"/>
      <c r="F33" s="9"/>
      <c r="G33" s="3"/>
    </row>
    <row r="34" spans="1:7" s="1" customFormat="1" ht="16.8" x14ac:dyDescent="0.4">
      <c r="A34" s="4"/>
      <c r="B34" s="27" t="s">
        <v>36</v>
      </c>
      <c r="C34" s="27" t="s">
        <v>37</v>
      </c>
      <c r="D34" s="16"/>
      <c r="E34" s="17"/>
      <c r="F34" s="9"/>
      <c r="G34" s="3"/>
    </row>
    <row r="35" spans="1:7" s="1" customFormat="1" ht="16.8" x14ac:dyDescent="0.4">
      <c r="A35" s="4"/>
      <c r="B35" s="28"/>
      <c r="C35" s="28"/>
      <c r="D35" s="16"/>
      <c r="E35" s="17"/>
      <c r="F35" s="9"/>
      <c r="G35" s="3"/>
    </row>
    <row r="36" spans="1:7" s="1" customFormat="1" ht="49.5" customHeight="1" x14ac:dyDescent="0.4">
      <c r="A36" s="4"/>
      <c r="B36" s="59" t="str">
        <f>IF(OR(G10=0,G11=0,G15=0,G19=0,G24=0,G25=0,G27=0),"Warning!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36" s="59"/>
      <c r="D36" s="16"/>
      <c r="E36" s="17"/>
      <c r="F36" s="9"/>
      <c r="G36" s="3"/>
    </row>
    <row r="37" spans="1:7" s="1" customFormat="1" ht="17.399999999999999" thickBot="1" x14ac:dyDescent="0.45">
      <c r="A37" s="10"/>
      <c r="B37" s="12"/>
      <c r="C37" s="12"/>
      <c r="D37" s="5"/>
      <c r="E37" s="5"/>
      <c r="F37" s="11"/>
      <c r="G37" s="6"/>
    </row>
    <row r="38" spans="1:7" s="1" customFormat="1" x14ac:dyDescent="0.3"/>
    <row r="39" spans="1:7" s="1" customFormat="1" x14ac:dyDescent="0.3"/>
    <row r="40" spans="1:7" s="1" customFormat="1" x14ac:dyDescent="0.3"/>
    <row r="41" spans="1:7" s="1" customFormat="1" x14ac:dyDescent="0.3"/>
    <row r="42" spans="1:7" s="1" customFormat="1" x14ac:dyDescent="0.3"/>
    <row r="43" spans="1:7" s="1" customFormat="1" x14ac:dyDescent="0.3"/>
    <row r="44" spans="1:7" s="1" customFormat="1" x14ac:dyDescent="0.3"/>
    <row r="45" spans="1:7" s="1" customFormat="1" x14ac:dyDescent="0.3"/>
    <row r="46" spans="1:7" s="1" customFormat="1" x14ac:dyDescent="0.3"/>
    <row r="47" spans="1:7" s="1" customFormat="1" x14ac:dyDescent="0.3"/>
    <row r="48" spans="1:7" s="1" customFormat="1" x14ac:dyDescent="0.3"/>
    <row r="49" s="1" customFormat="1" x14ac:dyDescent="0.3"/>
    <row r="50" s="1" customFormat="1" x14ac:dyDescent="0.3"/>
    <row r="51" s="1" customFormat="1" x14ac:dyDescent="0.3"/>
    <row r="52" s="1" customFormat="1" x14ac:dyDescent="0.3"/>
    <row r="53" s="1" customFormat="1" x14ac:dyDescent="0.3"/>
  </sheetData>
  <sheetProtection sheet="1" objects="1" scenarios="1"/>
  <mergeCells count="15">
    <mergeCell ref="B29:C29"/>
    <mergeCell ref="B36:C36"/>
    <mergeCell ref="A7:G7"/>
    <mergeCell ref="A8:A9"/>
    <mergeCell ref="B8:C8"/>
    <mergeCell ref="D8:D9"/>
    <mergeCell ref="E8:E9"/>
    <mergeCell ref="F8:F9"/>
    <mergeCell ref="G8:G9"/>
    <mergeCell ref="A6:G6"/>
    <mergeCell ref="A1:G1"/>
    <mergeCell ref="A2:G2"/>
    <mergeCell ref="A3:G3"/>
    <mergeCell ref="A4:G4"/>
    <mergeCell ref="A5:G5"/>
  </mergeCells>
  <conditionalFormatting sqref="B36">
    <cfRule type="containsText" dxfId="9" priority="1" operator="containsText" text="warning">
      <formula>NOT(ISERROR(SEARCH("warning",B36)))</formula>
    </cfRule>
  </conditionalFormatting>
  <conditionalFormatting sqref="F29">
    <cfRule type="cellIs" dxfId="8" priority="2" operator="equal">
      <formula>0</formula>
    </cfRule>
    <cfRule type="cellIs" dxfId="7" priority="3" operator="between">
      <formula>34</formula>
      <formula>66.9</formula>
    </cfRule>
    <cfRule type="expression" dxfId="6" priority="4">
      <formula>$F$29&gt;67</formula>
    </cfRule>
    <cfRule type="expression" dxfId="5" priority="5">
      <formula>$F$29&lt;34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1AF00-7D40-45EF-9A81-7B06DD0C044C}">
  <dimension ref="A1:Z45"/>
  <sheetViews>
    <sheetView zoomScale="90" zoomScaleNormal="90" workbookViewId="0">
      <selection sqref="A1:G1"/>
    </sheetView>
  </sheetViews>
  <sheetFormatPr defaultColWidth="8.88671875" defaultRowHeight="14.4" x14ac:dyDescent="0.3"/>
  <cols>
    <col min="1" max="1" width="39" customWidth="1"/>
    <col min="2" max="2" width="38.88671875" customWidth="1"/>
    <col min="3" max="3" width="44.44140625" customWidth="1"/>
    <col min="4" max="4" width="10.44140625" hidden="1" customWidth="1"/>
    <col min="5" max="5" width="10.77734375" hidden="1" customWidth="1"/>
    <col min="6" max="6" width="24" customWidth="1"/>
    <col min="7" max="7" width="11.88671875" hidden="1" customWidth="1"/>
    <col min="8" max="8" width="9" style="1" hidden="1" customWidth="1"/>
    <col min="9" max="9" width="11.109375" style="1" hidden="1" customWidth="1"/>
    <col min="10" max="10" width="14" style="1" hidden="1" customWidth="1"/>
    <col min="11" max="26" width="9.109375" style="1"/>
  </cols>
  <sheetData>
    <row r="1" spans="1:10" ht="24.6" x14ac:dyDescent="0.55000000000000004">
      <c r="A1" s="53" t="s">
        <v>91</v>
      </c>
      <c r="B1" s="53"/>
      <c r="C1" s="53"/>
      <c r="D1" s="53"/>
      <c r="E1" s="53"/>
      <c r="F1" s="53"/>
      <c r="G1" s="53"/>
    </row>
    <row r="2" spans="1:10" ht="19.8" x14ac:dyDescent="0.3">
      <c r="A2" s="54" t="s">
        <v>0</v>
      </c>
      <c r="B2" s="54"/>
      <c r="C2" s="54"/>
      <c r="D2" s="54"/>
      <c r="E2" s="54"/>
      <c r="F2" s="54"/>
      <c r="G2" s="54"/>
    </row>
    <row r="3" spans="1:10" ht="9.75" customHeight="1" x14ac:dyDescent="0.3">
      <c r="A3" s="55"/>
      <c r="B3" s="55"/>
      <c r="C3" s="55"/>
      <c r="D3" s="55"/>
      <c r="E3" s="55"/>
      <c r="F3" s="55"/>
      <c r="G3" s="55"/>
    </row>
    <row r="4" spans="1:10" ht="27" customHeight="1" x14ac:dyDescent="0.3">
      <c r="A4" s="56" t="s">
        <v>105</v>
      </c>
      <c r="B4" s="56"/>
      <c r="C4" s="56"/>
      <c r="D4" s="56"/>
      <c r="E4" s="56"/>
      <c r="F4" s="56"/>
      <c r="G4" s="56"/>
    </row>
    <row r="5" spans="1:10" ht="47.25" customHeight="1" x14ac:dyDescent="0.3">
      <c r="A5" s="73" t="s">
        <v>93</v>
      </c>
      <c r="B5" s="73"/>
      <c r="C5" s="73"/>
      <c r="D5" s="73"/>
      <c r="E5" s="73"/>
      <c r="F5" s="73"/>
      <c r="G5" s="73"/>
    </row>
    <row r="6" spans="1:10" ht="76.2" customHeight="1" x14ac:dyDescent="0.4">
      <c r="A6" s="52" t="s">
        <v>118</v>
      </c>
      <c r="B6" s="52"/>
      <c r="C6" s="52"/>
      <c r="D6" s="52"/>
      <c r="E6" s="52"/>
      <c r="F6" s="52"/>
      <c r="G6" s="52"/>
    </row>
    <row r="7" spans="1:10" ht="13.5" customHeight="1" thickBot="1" x14ac:dyDescent="0.35">
      <c r="A7" s="55"/>
      <c r="B7" s="55"/>
      <c r="C7" s="55"/>
      <c r="D7" s="55"/>
      <c r="E7" s="55"/>
      <c r="F7" s="55"/>
      <c r="G7" s="55"/>
    </row>
    <row r="8" spans="1:10" ht="16.8" x14ac:dyDescent="0.4">
      <c r="A8" s="60" t="s">
        <v>6</v>
      </c>
      <c r="B8" s="62" t="s">
        <v>7</v>
      </c>
      <c r="C8" s="62"/>
      <c r="D8" s="62"/>
      <c r="E8" s="62" t="s">
        <v>8</v>
      </c>
      <c r="F8" s="64" t="s">
        <v>92</v>
      </c>
      <c r="G8" s="64" t="s">
        <v>9</v>
      </c>
      <c r="I8" s="1" t="s">
        <v>10</v>
      </c>
      <c r="J8" s="1" t="s">
        <v>8</v>
      </c>
    </row>
    <row r="9" spans="1:10" ht="33.75" customHeight="1" x14ac:dyDescent="0.4">
      <c r="A9" s="61"/>
      <c r="B9" s="15" t="s">
        <v>11</v>
      </c>
      <c r="C9" s="15" t="s">
        <v>12</v>
      </c>
      <c r="D9" s="63"/>
      <c r="E9" s="63"/>
      <c r="F9" s="65"/>
      <c r="G9" s="65"/>
      <c r="I9" s="1" t="s">
        <v>13</v>
      </c>
      <c r="J9" s="1">
        <v>10</v>
      </c>
    </row>
    <row r="10" spans="1:10" ht="16.8" x14ac:dyDescent="0.4">
      <c r="A10" s="2" t="s">
        <v>117</v>
      </c>
      <c r="B10" s="14"/>
      <c r="C10" s="14"/>
      <c r="D10" s="16" t="str">
        <f>B10&amp;" "&amp;C10</f>
        <v xml:space="preserve"> </v>
      </c>
      <c r="E10" s="17" t="str">
        <f>IF(ISNA(VLOOKUP(D10,I$9:J$12,2,FALSE)),"0",VLOOKUP(D10,I$9:J$12,2,FALSE))</f>
        <v>0</v>
      </c>
      <c r="F10" s="8">
        <v>10</v>
      </c>
      <c r="G10" s="3">
        <f>E10*F10</f>
        <v>0</v>
      </c>
      <c r="I10" s="1" t="s">
        <v>14</v>
      </c>
      <c r="J10" s="1">
        <v>8</v>
      </c>
    </row>
    <row r="11" spans="1:10" ht="16.8" x14ac:dyDescent="0.4">
      <c r="A11" s="2" t="s">
        <v>15</v>
      </c>
      <c r="B11" s="14"/>
      <c r="C11" s="14"/>
      <c r="D11" s="16" t="str">
        <f t="shared" ref="D11:D19" si="0">B11&amp;" "&amp;C11</f>
        <v xml:space="preserve"> </v>
      </c>
      <c r="E11" s="17" t="str">
        <f t="shared" ref="E11:E19" si="1">IF(ISNA(VLOOKUP(D11,I$9:J$12,2,FALSE)),"0",VLOOKUP(D11,I$9:J$12,2,FALSE))</f>
        <v>0</v>
      </c>
      <c r="F11" s="8">
        <v>10</v>
      </c>
      <c r="G11" s="3">
        <f t="shared" ref="G11:G19" si="2">E11*F11</f>
        <v>0</v>
      </c>
      <c r="I11" s="1" t="s">
        <v>16</v>
      </c>
      <c r="J11" s="1">
        <v>8</v>
      </c>
    </row>
    <row r="12" spans="1:10" ht="16.8" x14ac:dyDescent="0.4">
      <c r="A12" s="2" t="s">
        <v>77</v>
      </c>
      <c r="B12" s="14"/>
      <c r="C12" s="14"/>
      <c r="D12" s="16" t="str">
        <f t="shared" si="0"/>
        <v xml:space="preserve"> </v>
      </c>
      <c r="E12" s="17" t="str">
        <f t="shared" si="1"/>
        <v>0</v>
      </c>
      <c r="F12" s="8">
        <v>7</v>
      </c>
      <c r="G12" s="3">
        <f t="shared" si="2"/>
        <v>0</v>
      </c>
      <c r="I12" s="1" t="s">
        <v>18</v>
      </c>
      <c r="J12" s="1">
        <v>0</v>
      </c>
    </row>
    <row r="13" spans="1:10" ht="16.8" x14ac:dyDescent="0.4">
      <c r="A13" s="2" t="s">
        <v>78</v>
      </c>
      <c r="B13" s="14"/>
      <c r="C13" s="14"/>
      <c r="D13" s="16" t="str">
        <f t="shared" si="0"/>
        <v xml:space="preserve"> </v>
      </c>
      <c r="E13" s="17" t="str">
        <f t="shared" si="1"/>
        <v>0</v>
      </c>
      <c r="F13" s="8">
        <v>7</v>
      </c>
      <c r="G13" s="3">
        <f t="shared" si="2"/>
        <v>0</v>
      </c>
    </row>
    <row r="14" spans="1:10" ht="16.8" x14ac:dyDescent="0.4">
      <c r="A14" s="2" t="s">
        <v>49</v>
      </c>
      <c r="B14" s="14"/>
      <c r="C14" s="14"/>
      <c r="D14" s="16" t="str">
        <f t="shared" si="0"/>
        <v xml:space="preserve"> </v>
      </c>
      <c r="E14" s="17" t="str">
        <f t="shared" si="1"/>
        <v>0</v>
      </c>
      <c r="F14" s="8">
        <v>8</v>
      </c>
      <c r="G14" s="3">
        <f t="shared" si="2"/>
        <v>0</v>
      </c>
    </row>
    <row r="15" spans="1:10" ht="16.8" x14ac:dyDescent="0.4">
      <c r="A15" s="2" t="s">
        <v>85</v>
      </c>
      <c r="B15" s="14"/>
      <c r="C15" s="14"/>
      <c r="D15" s="16" t="str">
        <f t="shared" si="0"/>
        <v xml:space="preserve"> </v>
      </c>
      <c r="E15" s="17" t="str">
        <f t="shared" si="1"/>
        <v>0</v>
      </c>
      <c r="F15" s="8">
        <v>7</v>
      </c>
      <c r="G15" s="3">
        <f t="shared" si="2"/>
        <v>0</v>
      </c>
    </row>
    <row r="16" spans="1:10" ht="16.8" x14ac:dyDescent="0.4">
      <c r="A16" s="2" t="s">
        <v>79</v>
      </c>
      <c r="B16" s="14"/>
      <c r="C16" s="14"/>
      <c r="D16" s="16" t="str">
        <f t="shared" si="0"/>
        <v xml:space="preserve"> </v>
      </c>
      <c r="E16" s="17" t="str">
        <f t="shared" si="1"/>
        <v>0</v>
      </c>
      <c r="F16" s="8">
        <v>7</v>
      </c>
      <c r="G16" s="3">
        <f t="shared" si="2"/>
        <v>0</v>
      </c>
    </row>
    <row r="17" spans="1:8" ht="16.8" x14ac:dyDescent="0.4">
      <c r="A17" s="2" t="s">
        <v>80</v>
      </c>
      <c r="B17" s="14"/>
      <c r="C17" s="14"/>
      <c r="D17" s="16" t="str">
        <f t="shared" si="0"/>
        <v xml:space="preserve"> </v>
      </c>
      <c r="E17" s="17" t="str">
        <f t="shared" si="1"/>
        <v>0</v>
      </c>
      <c r="F17" s="8">
        <v>10</v>
      </c>
      <c r="G17" s="3">
        <f t="shared" si="2"/>
        <v>0</v>
      </c>
    </row>
    <row r="18" spans="1:8" ht="16.8" x14ac:dyDescent="0.4">
      <c r="A18" s="2" t="s">
        <v>94</v>
      </c>
      <c r="B18" s="14"/>
      <c r="C18" s="14"/>
      <c r="D18" s="16" t="str">
        <f t="shared" si="0"/>
        <v xml:space="preserve"> </v>
      </c>
      <c r="E18" s="17" t="str">
        <f t="shared" si="1"/>
        <v>0</v>
      </c>
      <c r="F18" s="8">
        <v>5</v>
      </c>
      <c r="G18" s="3">
        <f t="shared" si="2"/>
        <v>0</v>
      </c>
    </row>
    <row r="19" spans="1:8" ht="16.8" x14ac:dyDescent="0.4">
      <c r="A19" s="2" t="s">
        <v>81</v>
      </c>
      <c r="B19" s="14"/>
      <c r="C19" s="14"/>
      <c r="D19" s="16" t="str">
        <f t="shared" si="0"/>
        <v xml:space="preserve"> </v>
      </c>
      <c r="E19" s="17" t="str">
        <f t="shared" si="1"/>
        <v>0</v>
      </c>
      <c r="F19" s="8">
        <v>8</v>
      </c>
      <c r="G19" s="3">
        <f t="shared" si="2"/>
        <v>0</v>
      </c>
    </row>
    <row r="20" spans="1:8" s="1" customFormat="1" ht="16.8" x14ac:dyDescent="0.4">
      <c r="A20" s="2"/>
      <c r="B20" s="18"/>
      <c r="C20" s="18"/>
      <c r="D20" s="19"/>
      <c r="E20" s="20"/>
      <c r="F20" s="9"/>
      <c r="G20" s="3"/>
      <c r="H20" s="1">
        <f>SUM(F10:F19)*10</f>
        <v>790</v>
      </c>
    </row>
    <row r="21" spans="1:8" s="1" customFormat="1" ht="32.25" customHeight="1" x14ac:dyDescent="0.45">
      <c r="A21" s="4"/>
      <c r="B21" s="58" t="s">
        <v>30</v>
      </c>
      <c r="C21" s="58"/>
      <c r="D21" s="21"/>
      <c r="E21" s="22"/>
      <c r="F21" s="13">
        <f>SUM(G10:G19)/H20*100</f>
        <v>0</v>
      </c>
      <c r="G21" s="7"/>
    </row>
    <row r="22" spans="1:8" s="1" customFormat="1" ht="6.75" customHeight="1" x14ac:dyDescent="0.4">
      <c r="A22" s="4"/>
      <c r="B22" s="18"/>
      <c r="C22" s="18"/>
      <c r="D22" s="16"/>
      <c r="E22" s="17"/>
      <c r="F22" s="9"/>
      <c r="G22" s="3"/>
    </row>
    <row r="23" spans="1:8" s="1" customFormat="1" ht="16.8" x14ac:dyDescent="0.4">
      <c r="A23" s="4"/>
      <c r="B23" s="23" t="s">
        <v>31</v>
      </c>
      <c r="C23" s="24"/>
      <c r="D23" s="16"/>
      <c r="E23" s="17"/>
      <c r="F23" s="9"/>
      <c r="G23" s="3"/>
    </row>
    <row r="24" spans="1:8" s="1" customFormat="1" ht="16.8" x14ac:dyDescent="0.4">
      <c r="A24" s="4"/>
      <c r="B24" s="25" t="s">
        <v>32</v>
      </c>
      <c r="C24" s="25" t="s">
        <v>33</v>
      </c>
      <c r="D24" s="16"/>
      <c r="E24" s="17"/>
      <c r="F24" s="9"/>
      <c r="G24" s="3"/>
    </row>
    <row r="25" spans="1:8" s="1" customFormat="1" ht="16.8" x14ac:dyDescent="0.4">
      <c r="A25" s="4"/>
      <c r="B25" s="26" t="s">
        <v>34</v>
      </c>
      <c r="C25" s="26" t="s">
        <v>35</v>
      </c>
      <c r="D25" s="16"/>
      <c r="E25" s="17"/>
      <c r="F25" s="9"/>
      <c r="G25" s="3"/>
    </row>
    <row r="26" spans="1:8" s="1" customFormat="1" ht="16.8" x14ac:dyDescent="0.4">
      <c r="A26" s="4"/>
      <c r="B26" s="27" t="s">
        <v>36</v>
      </c>
      <c r="C26" s="27" t="s">
        <v>37</v>
      </c>
      <c r="D26" s="16"/>
      <c r="E26" s="17"/>
      <c r="F26" s="9"/>
      <c r="G26" s="3"/>
    </row>
    <row r="27" spans="1:8" s="1" customFormat="1" ht="16.8" x14ac:dyDescent="0.4">
      <c r="A27" s="4"/>
      <c r="B27" s="28"/>
      <c r="C27" s="28"/>
      <c r="D27" s="16"/>
      <c r="E27" s="17"/>
      <c r="F27" s="9"/>
      <c r="G27" s="3"/>
    </row>
    <row r="28" spans="1:8" s="1" customFormat="1" ht="49.5" customHeight="1" x14ac:dyDescent="0.4">
      <c r="A28" s="4"/>
      <c r="B28" s="59" t="str">
        <f>IF(OR(G10=0,G11=0,G17=0),"Warning! You indicated you don't have access to a piece of machinery or equipment highly important to this enterprise. Consider how to gain access to all highly important machinery and equipment to make work more efficient.","")</f>
        <v>Warning! You indicated you don't have access to a piece of machinery or equipment highly important to this enterprise. Consider how to gain access to all highly important machinery and equipment to make work more efficient.</v>
      </c>
      <c r="C28" s="59"/>
      <c r="D28" s="16"/>
      <c r="E28" s="17"/>
      <c r="F28" s="9"/>
      <c r="G28" s="3"/>
    </row>
    <row r="29" spans="1:8" s="1" customFormat="1" ht="17.399999999999999" thickBot="1" x14ac:dyDescent="0.45">
      <c r="A29" s="10"/>
      <c r="B29" s="12"/>
      <c r="C29" s="12"/>
      <c r="D29" s="5"/>
      <c r="E29" s="5"/>
      <c r="F29" s="11"/>
      <c r="G29" s="6"/>
    </row>
    <row r="30" spans="1:8" s="1" customFormat="1" x14ac:dyDescent="0.3"/>
    <row r="31" spans="1:8" s="1" customFormat="1" x14ac:dyDescent="0.3"/>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sheetData>
  <sheetProtection sheet="1" objects="1" scenarios="1"/>
  <mergeCells count="15">
    <mergeCell ref="B21:C21"/>
    <mergeCell ref="B28:C28"/>
    <mergeCell ref="A7:G7"/>
    <mergeCell ref="A8:A9"/>
    <mergeCell ref="B8:C8"/>
    <mergeCell ref="D8:D9"/>
    <mergeCell ref="E8:E9"/>
    <mergeCell ref="F8:F9"/>
    <mergeCell ref="G8:G9"/>
    <mergeCell ref="A6:G6"/>
    <mergeCell ref="A1:G1"/>
    <mergeCell ref="A2:G2"/>
    <mergeCell ref="A3:G3"/>
    <mergeCell ref="A4:G4"/>
    <mergeCell ref="A5:G5"/>
  </mergeCells>
  <conditionalFormatting sqref="B28">
    <cfRule type="containsText" dxfId="4" priority="1" operator="containsText" text="warning">
      <formula>NOT(ISERROR(SEARCH("warning",B28)))</formula>
    </cfRule>
  </conditionalFormatting>
  <conditionalFormatting sqref="F21">
    <cfRule type="cellIs" dxfId="3" priority="2" operator="equal">
      <formula>0</formula>
    </cfRule>
    <cfRule type="cellIs" dxfId="2" priority="3" operator="between">
      <formula>34</formula>
      <formula>66.9</formula>
    </cfRule>
    <cfRule type="expression" dxfId="1" priority="4">
      <formula>$F$21&gt;67</formula>
    </cfRule>
    <cfRule type="expression" dxfId="0" priority="5">
      <formula>$F$21&lt;34</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20340BAF7DCA439AA1761B5607FD9E" ma:contentTypeVersion="16" ma:contentTypeDescription="Create a new document." ma:contentTypeScope="" ma:versionID="bdc81f2746db57a63b23df1524c6aa57">
  <xsd:schema xmlns:xsd="http://www.w3.org/2001/XMLSchema" xmlns:xs="http://www.w3.org/2001/XMLSchema" xmlns:p="http://schemas.microsoft.com/office/2006/metadata/properties" xmlns:ns1="http://schemas.microsoft.com/sharepoint/v3" xmlns:ns2="5db71958-a04f-45eb-8bd2-fb409b518b11" xmlns:ns3="a9c760d8-0301-4acb-b823-14fbc10a786f" targetNamespace="http://schemas.microsoft.com/office/2006/metadata/properties" ma:root="true" ma:fieldsID="e23c740bde0135fae9a670243ad360db" ns1:_="" ns2:_="" ns3:_="">
    <xsd:import namespace="http://schemas.microsoft.com/sharepoint/v3"/>
    <xsd:import namespace="5db71958-a04f-45eb-8bd2-fb409b518b11"/>
    <xsd:import namespace="a9c760d8-0301-4acb-b823-14fbc10a786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b71958-a04f-45eb-8bd2-fb409b518b1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760d8-0301-4acb-b823-14fbc10a78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69b144-7dc9-4e5f-9d36-5208016b9dda}" ma:internalName="TaxCatchAll" ma:showField="CatchAllData" ma:web="a9c760d8-0301-4acb-b823-14fbc10a786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db71958-a04f-45eb-8bd2-fb409b518b11">
      <Terms xmlns="http://schemas.microsoft.com/office/infopath/2007/PartnerControls"/>
    </lcf76f155ced4ddcb4097134ff3c332f>
    <_ip_UnifiedCompliancePolicyProperties xmlns="http://schemas.microsoft.com/sharepoint/v3" xsi:nil="true"/>
    <TaxCatchAll xmlns="a9c760d8-0301-4acb-b823-14fbc10a78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EFA962-507F-4D70-B897-C5824835C89D}">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5db71958-a04f-45eb-8bd2-fb409b518b11"/>
    <ds:schemaRef ds:uri="a9c760d8-0301-4acb-b823-14fbc10a786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5A24F2-2632-4CA8-9482-7BF1A1F7C855}">
  <ds:schemaRefs>
    <ds:schemaRef ds:uri="http://schemas.microsoft.com/office/2006/metadata/properties"/>
    <ds:schemaRef ds:uri="5db71958-a04f-45eb-8bd2-fb409b518b11"/>
    <ds:schemaRef ds:uri="http://purl.org/dc/dcmitype/"/>
    <ds:schemaRef ds:uri="http://schemas.microsoft.com/office/2006/documentManagement/types"/>
    <ds:schemaRef ds:uri="http://www.w3.org/XML/1998/namespace"/>
    <ds:schemaRef ds:uri="http://purl.org/dc/elements/1.1/"/>
    <ds:schemaRef ds:uri="http://schemas.microsoft.com/sharepoint/v3"/>
    <ds:schemaRef ds:uri="http://schemas.microsoft.com/office/infopath/2007/PartnerControls"/>
    <ds:schemaRef ds:uri="http://schemas.openxmlformats.org/package/2006/metadata/core-properties"/>
    <ds:schemaRef ds:uri="a9c760d8-0301-4acb-b823-14fbc10a786f"/>
    <ds:schemaRef ds:uri="http://purl.org/dc/terms/"/>
  </ds:schemaRefs>
</ds:datastoreItem>
</file>

<file path=customXml/itemProps3.xml><?xml version="1.0" encoding="utf-8"?>
<ds:datastoreItem xmlns:ds="http://schemas.openxmlformats.org/officeDocument/2006/customXml" ds:itemID="{382972E5-12D0-4DC9-BEE8-8325A120B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vt:lpstr>
      <vt:lpstr>Cattle - make own hay</vt:lpstr>
      <vt:lpstr>Cattle - buy hay</vt:lpstr>
      <vt:lpstr>Hogs</vt:lpstr>
      <vt:lpstr>Milk</vt:lpstr>
      <vt:lpstr>Cheese</vt:lpstr>
      <vt:lpstr>Chicken</vt:lpstr>
      <vt:lpstr>Eggs</vt:lpstr>
      <vt:lpstr>Turkey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Roach, Alice M.</dc:creator>
  <cp:keywords/>
  <dc:description/>
  <cp:lastModifiedBy>Alice Roach</cp:lastModifiedBy>
  <cp:revision/>
  <dcterms:created xsi:type="dcterms:W3CDTF">2022-11-10T19:46:54Z</dcterms:created>
  <dcterms:modified xsi:type="dcterms:W3CDTF">2024-08-19T23:16:08Z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0x0101002420340BAF7DCA439AA1761B5607FD9E</vt:lpwstr>
  </property>
  <property fmtid="{D5CDD505-2E9C-101B-9397-08002B2CF9AE}" pid="3" name="MediaServiceImageTags">
    <vt:lpwstr/>
  </property>
</Properties>
</file>